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28 kwiecień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/>
  <c r="I45" i="1"/>
  <c r="J45" i="1"/>
  <c r="E35" i="1"/>
  <c r="E34" i="1" s="1"/>
  <c r="J34" i="1"/>
  <c r="I34" i="1"/>
  <c r="G34" i="1"/>
  <c r="F34" i="1"/>
  <c r="F12" i="1" l="1"/>
  <c r="G12" i="1"/>
  <c r="H12" i="1"/>
  <c r="I12" i="1"/>
  <c r="J12" i="1"/>
  <c r="E25" i="1"/>
  <c r="E40" i="1" l="1"/>
  <c r="E38" i="1"/>
  <c r="E37" i="1"/>
  <c r="E33" i="1"/>
  <c r="E32" i="1"/>
  <c r="E30" i="1"/>
  <c r="E29" i="1"/>
  <c r="E27" i="1"/>
  <c r="E14" i="1"/>
  <c r="E12" i="1" s="1"/>
  <c r="E15" i="1"/>
  <c r="E16" i="1"/>
  <c r="E17" i="1"/>
  <c r="E18" i="1"/>
  <c r="E19" i="1"/>
  <c r="E20" i="1"/>
  <c r="E21" i="1"/>
  <c r="E22" i="1"/>
  <c r="E23" i="1"/>
  <c r="E24" i="1"/>
  <c r="G43" i="1" l="1"/>
  <c r="H43" i="1"/>
  <c r="F36" i="1"/>
  <c r="G36" i="1"/>
  <c r="H36" i="1"/>
  <c r="I36" i="1"/>
  <c r="J36" i="1"/>
  <c r="E36" i="1"/>
  <c r="F41" i="1" l="1"/>
  <c r="G41" i="1"/>
  <c r="I41" i="1"/>
  <c r="J41" i="1"/>
  <c r="E42" i="1"/>
  <c r="E41" i="1" s="1"/>
  <c r="E44" i="1" l="1"/>
  <c r="E13" i="1"/>
  <c r="E43" i="1" l="1"/>
  <c r="J43" i="1"/>
  <c r="I43" i="1"/>
  <c r="F43" i="1"/>
  <c r="J31" i="1"/>
  <c r="I31" i="1"/>
  <c r="G31" i="1"/>
  <c r="F31" i="1"/>
  <c r="E31" i="1"/>
  <c r="J28" i="1"/>
  <c r="I28" i="1"/>
  <c r="G28" i="1"/>
  <c r="F28" i="1"/>
  <c r="E28" i="1"/>
  <c r="J26" i="1"/>
  <c r="I26" i="1"/>
  <c r="G26" i="1"/>
  <c r="F26" i="1"/>
  <c r="F45" i="1" s="1"/>
  <c r="E26" i="1"/>
  <c r="E45" i="1" s="1"/>
</calcChain>
</file>

<file path=xl/sharedStrings.xml><?xml version="1.0" encoding="utf-8"?>
<sst xmlns="http://schemas.openxmlformats.org/spreadsheetml/2006/main" count="108" uniqueCount="70">
  <si>
    <t>Rady Powiatu w Wyszkowie</t>
  </si>
  <si>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</si>
  <si>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</si>
  <si>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</si>
  <si>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</si>
  <si>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</si>
  <si>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</si>
  <si>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</si>
  <si>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</si>
  <si>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</si>
  <si>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</si>
  <si>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</si>
  <si>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</si>
  <si>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</si>
  <si>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</si>
  <si>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</si>
  <si>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</si>
  <si>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</si>
  <si>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</si>
  <si>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11</t>
  </si>
  <si>
    <t>Ogółem Dział 600</t>
  </si>
  <si>
    <t>6050</t>
  </si>
  <si>
    <t xml:space="preserve">Budowa drogi powiatowej Nr 4408W ul.Daszyńskiego w Wyszkowie  (w tym wykupy: 768 000 zł) 
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</si>
  <si>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</si>
  <si>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</si>
  <si>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</si>
  <si>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</si>
  <si>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</si>
  <si>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</si>
  <si>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</si>
  <si>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</si>
  <si>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</si>
  <si>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</si>
  <si>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</si>
  <si>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</si>
  <si>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</si>
  <si>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</si>
  <si>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</si>
  <si>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</si>
  <si>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</si>
  <si>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</si>
  <si>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</si>
  <si>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</si>
  <si>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</si>
  <si>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</si>
  <si>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</si>
  <si>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</si>
  <si>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</si>
  <si>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</si>
  <si>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</si>
  <si>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</si>
  <si>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</si>
  <si>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</si>
  <si>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</si>
  <si>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</si>
  <si>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</si>
  <si>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</si>
  <si>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</si>
  <si>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środki własne powiatu -  kredyt , RFIL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</si>
  <si>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</si>
  <si>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</si>
  <si>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</si>
  <si>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Rządowy Fundusz Inwestycji Lokalnych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</si>
  <si>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</si>
  <si>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</si>
  <si>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</si>
  <si>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</si>
  <si>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</si>
  <si>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 Uchwały Nr XXXI/197/2021</t>
  </si>
  <si>
    <t>z dnia  28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</si>
</sst>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0" workbookViewId="0">
      <selection activeCell="N10" sqref="N10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8" width="12.85546875" style="4" customWidth="1"/>
    <col min="9" max="9" width="12.7109375" style="4" customWidth="1"/>
    <col min="10" max="10" width="14.28515625" style="4" customWidth="1"/>
    <col min="11" max="11" width="9.7109375" style="4" customWidth="1"/>
    <col min="12" max="16384" width="9.140625" style="3"/>
  </cols>
  <sheetData>
    <row r="1" spans="1:11" ht="19.5" customHeight="1">
      <c r="I1" s="5" t="s">
        <v>57</v>
      </c>
      <c r="J1" s="5"/>
      <c r="K1" s="6"/>
    </row>
    <row r="2" spans="1:11" ht="12.75" customHeight="1">
      <c r="I2" s="45" t="s">
        <v>68</v>
      </c>
      <c r="J2" s="45"/>
      <c r="K2" s="45"/>
    </row>
    <row r="3" spans="1:11" ht="12.75" customHeight="1">
      <c r="I3" s="45" t="s">
        <v>0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69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2</v>
      </c>
      <c r="B8" s="47" t="s">
        <v>3</v>
      </c>
      <c r="C8" s="48" t="s">
        <v>4</v>
      </c>
      <c r="D8" s="51" t="s">
        <v>5</v>
      </c>
      <c r="E8" s="52" t="s">
        <v>6</v>
      </c>
      <c r="F8" s="53"/>
      <c r="G8" s="53"/>
      <c r="H8" s="53"/>
      <c r="I8" s="53"/>
      <c r="J8" s="53"/>
      <c r="K8" s="54" t="s">
        <v>7</v>
      </c>
    </row>
    <row r="9" spans="1:11" s="12" customFormat="1" ht="16.5" customHeight="1">
      <c r="A9" s="47"/>
      <c r="B9" s="47"/>
      <c r="C9" s="49"/>
      <c r="D9" s="51"/>
      <c r="E9" s="57" t="s">
        <v>8</v>
      </c>
      <c r="F9" s="52" t="s">
        <v>9</v>
      </c>
      <c r="G9" s="53"/>
      <c r="H9" s="53"/>
      <c r="I9" s="53"/>
      <c r="J9" s="53"/>
      <c r="K9" s="55"/>
    </row>
    <row r="10" spans="1:11" s="12" customFormat="1" ht="66" customHeight="1">
      <c r="A10" s="47"/>
      <c r="B10" s="47"/>
      <c r="C10" s="50"/>
      <c r="D10" s="51"/>
      <c r="E10" s="57"/>
      <c r="F10" s="13" t="s">
        <v>58</v>
      </c>
      <c r="G10" s="13" t="s">
        <v>56</v>
      </c>
      <c r="H10" s="13" t="s">
        <v>62</v>
      </c>
      <c r="I10" s="13" t="s">
        <v>10</v>
      </c>
      <c r="J10" s="14" t="s">
        <v>11</v>
      </c>
      <c r="K10" s="56"/>
    </row>
    <row r="11" spans="1:11" s="12" customFormat="1" ht="16.5" customHeight="1">
      <c r="A11" s="15">
        <v>1</v>
      </c>
      <c r="B11" s="15" t="s">
        <v>12</v>
      </c>
      <c r="C11" s="15" t="s">
        <v>13</v>
      </c>
      <c r="D11" s="16" t="s">
        <v>14</v>
      </c>
      <c r="E11" s="17" t="s">
        <v>15</v>
      </c>
      <c r="F11" s="18" t="s">
        <v>16</v>
      </c>
      <c r="G11" s="18" t="s">
        <v>17</v>
      </c>
      <c r="H11" s="19"/>
      <c r="I11" s="19" t="s">
        <v>18</v>
      </c>
      <c r="J11" s="19" t="s">
        <v>19</v>
      </c>
      <c r="K11" s="20">
        <v>12</v>
      </c>
    </row>
    <row r="12" spans="1:11" s="12" customFormat="1" ht="19.5" customHeight="1">
      <c r="A12" s="21"/>
      <c r="B12" s="21"/>
      <c r="C12" s="15"/>
      <c r="D12" s="22" t="s">
        <v>20</v>
      </c>
      <c r="E12" s="23">
        <f>SUM(E13:E25)</f>
        <v>16182547.01</v>
      </c>
      <c r="F12" s="23">
        <f t="shared" ref="F12:J12" si="0">SUM(F13:F25)</f>
        <v>6145898.0099999998</v>
      </c>
      <c r="G12" s="23">
        <f t="shared" si="0"/>
        <v>3951349</v>
      </c>
      <c r="H12" s="23">
        <f t="shared" si="0"/>
        <v>0</v>
      </c>
      <c r="I12" s="23">
        <f t="shared" si="0"/>
        <v>400000</v>
      </c>
      <c r="J12" s="23">
        <f t="shared" si="0"/>
        <v>5685300</v>
      </c>
      <c r="K12" s="24"/>
    </row>
    <row r="13" spans="1:11" ht="33" customHeight="1">
      <c r="A13" s="25">
        <v>1</v>
      </c>
      <c r="B13" s="26">
        <v>60014</v>
      </c>
      <c r="C13" s="27" t="s">
        <v>21</v>
      </c>
      <c r="D13" s="39" t="s">
        <v>22</v>
      </c>
      <c r="E13" s="28">
        <f>SUM(F13:J13)</f>
        <v>5268000</v>
      </c>
      <c r="F13" s="28">
        <v>2143867</v>
      </c>
      <c r="G13" s="28">
        <v>1375866</v>
      </c>
      <c r="H13" s="31"/>
      <c r="I13" s="29"/>
      <c r="J13" s="29">
        <v>1748267</v>
      </c>
      <c r="K13" s="30" t="s">
        <v>23</v>
      </c>
    </row>
    <row r="14" spans="1:11" ht="36" customHeight="1">
      <c r="A14" s="25">
        <v>2</v>
      </c>
      <c r="B14" s="26">
        <v>60014</v>
      </c>
      <c r="C14" s="27" t="s">
        <v>21</v>
      </c>
      <c r="D14" s="39" t="s">
        <v>24</v>
      </c>
      <c r="E14" s="28">
        <f t="shared" ref="E14:E25" si="1">SUM(F14:J14)</f>
        <v>8370000</v>
      </c>
      <c r="F14" s="28">
        <v>2401484</v>
      </c>
      <c r="G14" s="28">
        <v>2031483</v>
      </c>
      <c r="H14" s="31"/>
      <c r="I14" s="29"/>
      <c r="J14" s="29">
        <v>3937033</v>
      </c>
      <c r="K14" s="30" t="s">
        <v>23</v>
      </c>
    </row>
    <row r="15" spans="1:11" ht="40.5" customHeight="1">
      <c r="A15" s="25">
        <v>3</v>
      </c>
      <c r="B15" s="26">
        <v>60014</v>
      </c>
      <c r="C15" s="27" t="s">
        <v>21</v>
      </c>
      <c r="D15" s="39" t="s">
        <v>25</v>
      </c>
      <c r="E15" s="28">
        <f t="shared" si="1"/>
        <v>250000</v>
      </c>
      <c r="F15" s="28">
        <v>250000</v>
      </c>
      <c r="G15" s="28"/>
      <c r="H15" s="31"/>
      <c r="I15" s="29"/>
      <c r="J15" s="29"/>
      <c r="K15" s="30" t="s">
        <v>23</v>
      </c>
    </row>
    <row r="16" spans="1:11" ht="33.75" customHeight="1">
      <c r="A16" s="25">
        <v>4</v>
      </c>
      <c r="B16" s="26">
        <v>60014</v>
      </c>
      <c r="C16" s="27" t="s">
        <v>21</v>
      </c>
      <c r="D16" s="40" t="s">
        <v>26</v>
      </c>
      <c r="E16" s="28">
        <f t="shared" si="1"/>
        <v>660000</v>
      </c>
      <c r="F16" s="28">
        <v>660000</v>
      </c>
      <c r="G16" s="28"/>
      <c r="H16" s="31"/>
      <c r="I16" s="29"/>
      <c r="J16" s="29"/>
      <c r="K16" s="30" t="s">
        <v>23</v>
      </c>
    </row>
    <row r="17" spans="1:11" ht="36" customHeight="1">
      <c r="A17" s="25">
        <v>5</v>
      </c>
      <c r="B17" s="26">
        <v>60014</v>
      </c>
      <c r="C17" s="27" t="s">
        <v>21</v>
      </c>
      <c r="D17" s="40" t="s">
        <v>27</v>
      </c>
      <c r="E17" s="28">
        <f t="shared" si="1"/>
        <v>300000</v>
      </c>
      <c r="F17" s="28">
        <v>100000</v>
      </c>
      <c r="G17" s="28">
        <v>200000</v>
      </c>
      <c r="H17" s="31"/>
      <c r="I17" s="29"/>
      <c r="J17" s="29"/>
      <c r="K17" s="30" t="s">
        <v>23</v>
      </c>
    </row>
    <row r="18" spans="1:11" ht="23.25" customHeight="1">
      <c r="A18" s="25">
        <v>6</v>
      </c>
      <c r="B18" s="26">
        <v>60014</v>
      </c>
      <c r="C18" s="27" t="s">
        <v>21</v>
      </c>
      <c r="D18" s="39" t="s">
        <v>28</v>
      </c>
      <c r="E18" s="28">
        <f t="shared" si="1"/>
        <v>35000</v>
      </c>
      <c r="F18" s="28">
        <v>35000</v>
      </c>
      <c r="G18" s="28"/>
      <c r="H18" s="31"/>
      <c r="I18" s="29"/>
      <c r="J18" s="29"/>
      <c r="K18" s="30" t="s">
        <v>23</v>
      </c>
    </row>
    <row r="19" spans="1:11" ht="23.25" customHeight="1">
      <c r="A19" s="25">
        <v>7</v>
      </c>
      <c r="B19" s="26">
        <v>60014</v>
      </c>
      <c r="C19" s="27" t="s">
        <v>21</v>
      </c>
      <c r="D19" s="39" t="s">
        <v>29</v>
      </c>
      <c r="E19" s="28">
        <f t="shared" si="1"/>
        <v>800000</v>
      </c>
      <c r="F19" s="28">
        <v>200000</v>
      </c>
      <c r="G19" s="28">
        <v>200000</v>
      </c>
      <c r="H19" s="31"/>
      <c r="I19" s="31">
        <v>400000</v>
      </c>
      <c r="J19" s="29"/>
      <c r="K19" s="30" t="s">
        <v>23</v>
      </c>
    </row>
    <row r="20" spans="1:11" ht="19.5" customHeight="1">
      <c r="A20" s="26">
        <v>8</v>
      </c>
      <c r="B20" s="26">
        <v>60014</v>
      </c>
      <c r="C20" s="27" t="s">
        <v>21</v>
      </c>
      <c r="D20" s="41" t="s">
        <v>30</v>
      </c>
      <c r="E20" s="28">
        <f t="shared" si="1"/>
        <v>74000</v>
      </c>
      <c r="F20" s="28">
        <v>74000</v>
      </c>
      <c r="G20" s="28"/>
      <c r="H20" s="31"/>
      <c r="I20" s="29"/>
      <c r="J20" s="29"/>
      <c r="K20" s="30" t="s">
        <v>23</v>
      </c>
    </row>
    <row r="21" spans="1:11" ht="25.5" customHeight="1">
      <c r="A21" s="26">
        <v>9</v>
      </c>
      <c r="B21" s="26">
        <v>60014</v>
      </c>
      <c r="C21" s="27" t="s">
        <v>21</v>
      </c>
      <c r="D21" s="42" t="s">
        <v>31</v>
      </c>
      <c r="E21" s="28">
        <f t="shared" si="1"/>
        <v>35547</v>
      </c>
      <c r="F21" s="28">
        <v>35547</v>
      </c>
      <c r="G21" s="28"/>
      <c r="H21" s="31"/>
      <c r="I21" s="29"/>
      <c r="J21" s="29"/>
      <c r="K21" s="30" t="s">
        <v>23</v>
      </c>
    </row>
    <row r="22" spans="1:11" ht="34.5" customHeight="1">
      <c r="A22" s="26">
        <v>10</v>
      </c>
      <c r="B22" s="26">
        <v>60014</v>
      </c>
      <c r="C22" s="27" t="s">
        <v>21</v>
      </c>
      <c r="D22" s="42" t="s">
        <v>32</v>
      </c>
      <c r="E22" s="28">
        <f t="shared" si="1"/>
        <v>150000</v>
      </c>
      <c r="F22" s="28">
        <v>150000</v>
      </c>
      <c r="G22" s="28"/>
      <c r="H22" s="31"/>
      <c r="I22" s="29"/>
      <c r="J22" s="29"/>
      <c r="K22" s="30" t="s">
        <v>23</v>
      </c>
    </row>
    <row r="23" spans="1:11" ht="27.6" customHeight="1">
      <c r="A23" s="26">
        <v>11</v>
      </c>
      <c r="B23" s="26">
        <v>60014</v>
      </c>
      <c r="C23" s="27" t="s">
        <v>21</v>
      </c>
      <c r="D23" s="42" t="s">
        <v>33</v>
      </c>
      <c r="E23" s="28">
        <f t="shared" si="1"/>
        <v>70000</v>
      </c>
      <c r="F23" s="28">
        <v>70000</v>
      </c>
      <c r="G23" s="28"/>
      <c r="H23" s="31"/>
      <c r="I23" s="29"/>
      <c r="J23" s="29"/>
      <c r="K23" s="30" t="s">
        <v>23</v>
      </c>
    </row>
    <row r="24" spans="1:11" ht="33" customHeight="1">
      <c r="A24" s="26">
        <v>12</v>
      </c>
      <c r="B24" s="26">
        <v>60014</v>
      </c>
      <c r="C24" s="27" t="s">
        <v>21</v>
      </c>
      <c r="D24" s="42" t="s">
        <v>61</v>
      </c>
      <c r="E24" s="28">
        <f t="shared" si="1"/>
        <v>170000</v>
      </c>
      <c r="F24" s="28">
        <v>26000</v>
      </c>
      <c r="G24" s="28">
        <v>144000</v>
      </c>
      <c r="H24" s="31"/>
      <c r="I24" s="29"/>
      <c r="J24" s="29"/>
      <c r="K24" s="30" t="s">
        <v>23</v>
      </c>
    </row>
    <row r="25" spans="1:11" ht="49.5" customHeight="1">
      <c r="A25" s="26">
        <v>13</v>
      </c>
      <c r="B25" s="26">
        <v>60014</v>
      </c>
      <c r="C25" s="27" t="s">
        <v>63</v>
      </c>
      <c r="D25" s="42" t="s">
        <v>64</v>
      </c>
      <c r="E25" s="28">
        <f t="shared" si="1"/>
        <v>0.01</v>
      </c>
      <c r="F25" s="28">
        <v>0.01</v>
      </c>
      <c r="G25" s="28"/>
      <c r="H25" s="31"/>
      <c r="I25" s="29"/>
      <c r="J25" s="29"/>
      <c r="K25" s="30" t="s">
        <v>23</v>
      </c>
    </row>
    <row r="26" spans="1:11" s="36" customFormat="1" ht="17.25" customHeight="1">
      <c r="A26" s="32"/>
      <c r="B26" s="32"/>
      <c r="C26" s="33"/>
      <c r="D26" s="43" t="s">
        <v>34</v>
      </c>
      <c r="E26" s="34">
        <f>SUM(E27:E27)</f>
        <v>7391</v>
      </c>
      <c r="F26" s="34">
        <f>SUM(F27:F27)</f>
        <v>7391</v>
      </c>
      <c r="G26" s="34">
        <f>SUM(G27:G27)</f>
        <v>0</v>
      </c>
      <c r="H26" s="34"/>
      <c r="I26" s="34">
        <f>SUM(I27:I27)</f>
        <v>0</v>
      </c>
      <c r="J26" s="34">
        <f>SUM(J27:J27)</f>
        <v>0</v>
      </c>
      <c r="K26" s="35"/>
    </row>
    <row r="27" spans="1:11" ht="48" customHeight="1">
      <c r="A27" s="26">
        <v>14</v>
      </c>
      <c r="B27" s="26">
        <v>71095</v>
      </c>
      <c r="C27" s="27" t="s">
        <v>35</v>
      </c>
      <c r="D27" s="42" t="s">
        <v>36</v>
      </c>
      <c r="E27" s="28">
        <f>SUM(F27:J27)</f>
        <v>7391</v>
      </c>
      <c r="F27" s="28">
        <v>7391</v>
      </c>
      <c r="G27" s="28"/>
      <c r="H27" s="31"/>
      <c r="I27" s="29"/>
      <c r="J27" s="29"/>
      <c r="K27" s="30" t="s">
        <v>23</v>
      </c>
    </row>
    <row r="28" spans="1:11" ht="15.75" customHeight="1">
      <c r="A28" s="26"/>
      <c r="B28" s="26"/>
      <c r="C28" s="27"/>
      <c r="D28" s="43" t="s">
        <v>37</v>
      </c>
      <c r="E28" s="34">
        <f>SUM(E29:E30)</f>
        <v>170835</v>
      </c>
      <c r="F28" s="34">
        <f>SUM(F29:F30)</f>
        <v>170835</v>
      </c>
      <c r="G28" s="34">
        <f>SUM(G29:G30)</f>
        <v>0</v>
      </c>
      <c r="H28" s="34"/>
      <c r="I28" s="34">
        <f>SUM(I29:I30)</f>
        <v>0</v>
      </c>
      <c r="J28" s="34">
        <f>SUM(J29:J30)</f>
        <v>0</v>
      </c>
      <c r="K28" s="30"/>
    </row>
    <row r="29" spans="1:11" ht="19.5" customHeight="1">
      <c r="A29" s="26">
        <v>15</v>
      </c>
      <c r="B29" s="26">
        <v>75020</v>
      </c>
      <c r="C29" s="27" t="s">
        <v>38</v>
      </c>
      <c r="D29" s="42" t="s">
        <v>39</v>
      </c>
      <c r="E29" s="28">
        <f>SUM(F29:J29)</f>
        <v>150000</v>
      </c>
      <c r="F29" s="28">
        <v>150000</v>
      </c>
      <c r="G29" s="28"/>
      <c r="H29" s="31"/>
      <c r="I29" s="31"/>
      <c r="J29" s="31"/>
      <c r="K29" s="30" t="s">
        <v>23</v>
      </c>
    </row>
    <row r="30" spans="1:11" ht="32.25" customHeight="1">
      <c r="A30" s="26">
        <v>16</v>
      </c>
      <c r="B30" s="26">
        <v>75020</v>
      </c>
      <c r="C30" s="27" t="s">
        <v>21</v>
      </c>
      <c r="D30" s="42" t="s">
        <v>40</v>
      </c>
      <c r="E30" s="28">
        <f>SUM(F30:J30)</f>
        <v>20835</v>
      </c>
      <c r="F30" s="28">
        <v>20835</v>
      </c>
      <c r="G30" s="28"/>
      <c r="H30" s="31"/>
      <c r="I30" s="31"/>
      <c r="J30" s="31"/>
      <c r="K30" s="30" t="s">
        <v>23</v>
      </c>
    </row>
    <row r="31" spans="1:11" ht="16.5" customHeight="1">
      <c r="A31" s="26"/>
      <c r="B31" s="26"/>
      <c r="C31" s="27"/>
      <c r="D31" s="43" t="s">
        <v>41</v>
      </c>
      <c r="E31" s="34">
        <f>SUM(E32:E33)</f>
        <v>45000</v>
      </c>
      <c r="F31" s="34">
        <f>SUM(F32:F33)</f>
        <v>45000</v>
      </c>
      <c r="G31" s="34">
        <f>SUM(G32:G33)</f>
        <v>0</v>
      </c>
      <c r="H31" s="34"/>
      <c r="I31" s="34">
        <f>SUM(I32:I33)</f>
        <v>0</v>
      </c>
      <c r="J31" s="34">
        <f>SUM(J32:J33)</f>
        <v>0</v>
      </c>
      <c r="K31" s="30"/>
    </row>
    <row r="32" spans="1:11" ht="17.25" customHeight="1">
      <c r="A32" s="26">
        <v>17</v>
      </c>
      <c r="B32" s="26">
        <v>75404</v>
      </c>
      <c r="C32" s="27" t="s">
        <v>42</v>
      </c>
      <c r="D32" s="42" t="s">
        <v>43</v>
      </c>
      <c r="E32" s="28">
        <f>SUM(F32:J32)</f>
        <v>30000</v>
      </c>
      <c r="F32" s="28">
        <v>30000</v>
      </c>
      <c r="G32" s="28"/>
      <c r="H32" s="31"/>
      <c r="I32" s="29"/>
      <c r="J32" s="29"/>
      <c r="K32" s="30" t="s">
        <v>23</v>
      </c>
    </row>
    <row r="33" spans="1:11" ht="19.5" customHeight="1">
      <c r="A33" s="26">
        <v>18</v>
      </c>
      <c r="B33" s="26">
        <v>75410</v>
      </c>
      <c r="C33" s="27" t="s">
        <v>42</v>
      </c>
      <c r="D33" s="42" t="s">
        <v>44</v>
      </c>
      <c r="E33" s="28">
        <f>SUM(F33:J33)</f>
        <v>15000</v>
      </c>
      <c r="F33" s="28">
        <v>15000</v>
      </c>
      <c r="G33" s="28"/>
      <c r="H33" s="31"/>
      <c r="I33" s="29"/>
      <c r="J33" s="29"/>
      <c r="K33" s="30" t="s">
        <v>23</v>
      </c>
    </row>
    <row r="34" spans="1:11" ht="19.5" customHeight="1">
      <c r="A34" s="26"/>
      <c r="B34" s="26"/>
      <c r="C34" s="27"/>
      <c r="D34" s="43" t="s">
        <v>65</v>
      </c>
      <c r="E34" s="34">
        <f>SUM(E35)</f>
        <v>44280</v>
      </c>
      <c r="F34" s="34">
        <f t="shared" ref="F34:J34" si="2">SUM(F35)</f>
        <v>44280</v>
      </c>
      <c r="G34" s="34">
        <f t="shared" si="2"/>
        <v>0</v>
      </c>
      <c r="H34" s="34"/>
      <c r="I34" s="34">
        <f t="shared" si="2"/>
        <v>0</v>
      </c>
      <c r="J34" s="34">
        <f t="shared" si="2"/>
        <v>0</v>
      </c>
      <c r="K34" s="35"/>
    </row>
    <row r="35" spans="1:11" ht="57" customHeight="1">
      <c r="A35" s="26">
        <v>19</v>
      </c>
      <c r="B35" s="26">
        <v>80115</v>
      </c>
      <c r="C35" s="27" t="s">
        <v>21</v>
      </c>
      <c r="D35" s="42" t="s">
        <v>67</v>
      </c>
      <c r="E35" s="28">
        <f>SUM(F35:J35)</f>
        <v>44280</v>
      </c>
      <c r="F35" s="28">
        <v>44280</v>
      </c>
      <c r="G35" s="28"/>
      <c r="H35" s="31"/>
      <c r="I35" s="29"/>
      <c r="J35" s="29"/>
      <c r="K35" s="30" t="s">
        <v>66</v>
      </c>
    </row>
    <row r="36" spans="1:11" ht="16.5" customHeight="1">
      <c r="A36" s="26"/>
      <c r="B36" s="26"/>
      <c r="C36" s="27"/>
      <c r="D36" s="43" t="s">
        <v>45</v>
      </c>
      <c r="E36" s="34">
        <f>SUM(E37:E38)</f>
        <v>5153352</v>
      </c>
      <c r="F36" s="34">
        <f t="shared" ref="F36:J36" si="3">SUM(F37:F38)</f>
        <v>443352</v>
      </c>
      <c r="G36" s="34">
        <f t="shared" si="3"/>
        <v>0</v>
      </c>
      <c r="H36" s="34">
        <f t="shared" si="3"/>
        <v>4710000</v>
      </c>
      <c r="I36" s="34">
        <f t="shared" si="3"/>
        <v>0</v>
      </c>
      <c r="J36" s="34">
        <f t="shared" si="3"/>
        <v>0</v>
      </c>
      <c r="K36" s="30"/>
    </row>
    <row r="37" spans="1:11" ht="44.25" customHeight="1">
      <c r="A37" s="26">
        <v>20</v>
      </c>
      <c r="B37" s="26">
        <v>85111</v>
      </c>
      <c r="C37" s="27" t="s">
        <v>46</v>
      </c>
      <c r="D37" s="42" t="s">
        <v>47</v>
      </c>
      <c r="E37" s="28">
        <f>SUM(F37:J37)</f>
        <v>443352</v>
      </c>
      <c r="F37" s="28">
        <v>443352</v>
      </c>
      <c r="G37" s="28"/>
      <c r="H37" s="31"/>
      <c r="I37" s="29"/>
      <c r="J37" s="29"/>
      <c r="K37" s="30" t="s">
        <v>23</v>
      </c>
    </row>
    <row r="38" spans="1:11" ht="46.5" customHeight="1">
      <c r="A38" s="26">
        <v>21</v>
      </c>
      <c r="B38" s="26">
        <v>85111</v>
      </c>
      <c r="C38" s="27" t="s">
        <v>46</v>
      </c>
      <c r="D38" s="42" t="s">
        <v>60</v>
      </c>
      <c r="E38" s="28">
        <f>SUM(F38:J38)</f>
        <v>4710000</v>
      </c>
      <c r="F38" s="28"/>
      <c r="G38" s="28"/>
      <c r="H38" s="31">
        <v>4710000</v>
      </c>
      <c r="I38" s="29"/>
      <c r="J38" s="29"/>
      <c r="K38" s="30" t="s">
        <v>23</v>
      </c>
    </row>
    <row r="39" spans="1:11" ht="18.75" customHeight="1">
      <c r="A39" s="26"/>
      <c r="B39" s="26"/>
      <c r="C39" s="27"/>
      <c r="D39" s="43" t="s">
        <v>48</v>
      </c>
      <c r="E39" s="28">
        <v>400000</v>
      </c>
      <c r="F39" s="28">
        <v>400000</v>
      </c>
      <c r="G39" s="28"/>
      <c r="H39" s="31"/>
      <c r="I39" s="29"/>
      <c r="J39" s="29"/>
      <c r="K39" s="30"/>
    </row>
    <row r="40" spans="1:11" ht="45" customHeight="1">
      <c r="A40" s="26">
        <v>22</v>
      </c>
      <c r="B40" s="26">
        <v>85202</v>
      </c>
      <c r="C40" s="27" t="s">
        <v>21</v>
      </c>
      <c r="D40" s="42" t="s">
        <v>59</v>
      </c>
      <c r="E40" s="28">
        <f>SUM(F40:J40)</f>
        <v>400000</v>
      </c>
      <c r="F40" s="28">
        <v>400000</v>
      </c>
      <c r="G40" s="28"/>
      <c r="H40" s="31"/>
      <c r="I40" s="29"/>
      <c r="J40" s="29"/>
      <c r="K40" s="30" t="s">
        <v>49</v>
      </c>
    </row>
    <row r="41" spans="1:11" ht="18.75" customHeight="1">
      <c r="A41" s="26"/>
      <c r="B41" s="26"/>
      <c r="C41" s="27"/>
      <c r="D41" s="43" t="s">
        <v>53</v>
      </c>
      <c r="E41" s="34">
        <f>SUM(E42)</f>
        <v>15000</v>
      </c>
      <c r="F41" s="34">
        <f t="shared" ref="F41:J41" si="4">SUM(F42)</f>
        <v>15000</v>
      </c>
      <c r="G41" s="34">
        <f t="shared" si="4"/>
        <v>0</v>
      </c>
      <c r="H41" s="34"/>
      <c r="I41" s="34">
        <f t="shared" si="4"/>
        <v>0</v>
      </c>
      <c r="J41" s="34">
        <f t="shared" si="4"/>
        <v>0</v>
      </c>
      <c r="K41" s="35"/>
    </row>
    <row r="42" spans="1:11" ht="24" customHeight="1">
      <c r="A42" s="26">
        <v>23</v>
      </c>
      <c r="B42" s="26">
        <v>85406</v>
      </c>
      <c r="C42" s="27" t="s">
        <v>38</v>
      </c>
      <c r="D42" s="42" t="s">
        <v>54</v>
      </c>
      <c r="E42" s="28">
        <f>SUM(F42:J42)</f>
        <v>15000</v>
      </c>
      <c r="F42" s="28">
        <v>15000</v>
      </c>
      <c r="G42" s="28"/>
      <c r="H42" s="31"/>
      <c r="I42" s="29"/>
      <c r="J42" s="29"/>
      <c r="K42" s="30" t="s">
        <v>55</v>
      </c>
    </row>
    <row r="43" spans="1:11" ht="15" customHeight="1">
      <c r="A43" s="32"/>
      <c r="B43" s="32"/>
      <c r="C43" s="33"/>
      <c r="D43" s="43" t="s">
        <v>50</v>
      </c>
      <c r="E43" s="34">
        <f t="shared" ref="E43:J43" si="5">SUM(E44:E44)</f>
        <v>2600000</v>
      </c>
      <c r="F43" s="34">
        <f t="shared" si="5"/>
        <v>507042</v>
      </c>
      <c r="G43" s="34">
        <f t="shared" si="5"/>
        <v>0</v>
      </c>
      <c r="H43" s="34">
        <f t="shared" si="5"/>
        <v>1092958</v>
      </c>
      <c r="I43" s="34">
        <f t="shared" si="5"/>
        <v>1000000</v>
      </c>
      <c r="J43" s="34">
        <f t="shared" si="5"/>
        <v>0</v>
      </c>
      <c r="K43" s="30"/>
    </row>
    <row r="44" spans="1:11" ht="33.75" customHeight="1">
      <c r="A44" s="26">
        <v>24</v>
      </c>
      <c r="B44" s="26">
        <v>92601</v>
      </c>
      <c r="C44" s="27" t="s">
        <v>21</v>
      </c>
      <c r="D44" s="42" t="s">
        <v>51</v>
      </c>
      <c r="E44" s="28">
        <f>SUM(F44:J44)</f>
        <v>2600000</v>
      </c>
      <c r="F44" s="28">
        <v>507042</v>
      </c>
      <c r="G44" s="34"/>
      <c r="H44" s="38">
        <v>1092958</v>
      </c>
      <c r="I44" s="31">
        <v>1000000</v>
      </c>
      <c r="J44" s="35"/>
      <c r="K44" s="30" t="s">
        <v>23</v>
      </c>
    </row>
    <row r="45" spans="1:11" ht="17.25" customHeight="1">
      <c r="A45" s="44" t="s">
        <v>52</v>
      </c>
      <c r="B45" s="44"/>
      <c r="C45" s="44"/>
      <c r="D45" s="44"/>
      <c r="E45" s="37">
        <f>E12+E26+E28+E31+E36+E39+E43+E41+E34</f>
        <v>24618405.009999998</v>
      </c>
      <c r="F45" s="37">
        <f t="shared" ref="F45:J45" si="6">F12+F26+F28+F31+F36+F39+F43+F41+F34</f>
        <v>7778798.0099999998</v>
      </c>
      <c r="G45" s="37">
        <f t="shared" si="6"/>
        <v>3951349</v>
      </c>
      <c r="H45" s="37">
        <f t="shared" si="6"/>
        <v>5802958</v>
      </c>
      <c r="I45" s="37">
        <f t="shared" si="6"/>
        <v>1400000</v>
      </c>
      <c r="J45" s="37">
        <f t="shared" si="6"/>
        <v>5685300</v>
      </c>
      <c r="K45" s="37"/>
    </row>
  </sheetData>
  <mergeCells count="13">
    <mergeCell ref="A45:D45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2021-03-31T07:26:59Z</cp:lastPrinted>
  <dcterms:created xsi:type="dcterms:W3CDTF">2020-11-26T13:57:36Z</dcterms:created>
  <dcterms:modified xsi:type="dcterms:W3CDTF">2021-04-26T10:51:20Z</dcterms:modified>
</cp:coreProperties>
</file>