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28 wrzesień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Area" localSheetId="0">Arkusz1!$A$1:$K$55</definedName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8" i="1"/>
  <c r="H38" i="1"/>
  <c r="I38" i="1"/>
  <c r="J38" i="1"/>
  <c r="E38" i="1"/>
  <c r="G42" i="1" l="1"/>
  <c r="H42" i="1"/>
  <c r="I42" i="1"/>
  <c r="J42" i="1"/>
  <c r="F48" i="1" l="1"/>
  <c r="E48" i="1"/>
  <c r="E49" i="1"/>
  <c r="G48" i="1" l="1"/>
  <c r="H48" i="1"/>
  <c r="I48" i="1"/>
  <c r="J48" i="1"/>
  <c r="F31" i="1"/>
  <c r="G31" i="1"/>
  <c r="H31" i="1"/>
  <c r="I31" i="1"/>
  <c r="J31" i="1"/>
  <c r="E32" i="1"/>
  <c r="E31" i="1" s="1"/>
  <c r="F44" i="1" l="1"/>
  <c r="G44" i="1"/>
  <c r="H44" i="1"/>
  <c r="I44" i="1"/>
  <c r="J44" i="1"/>
  <c r="E47" i="1"/>
  <c r="E43" i="1" l="1"/>
  <c r="E42" i="1" s="1"/>
  <c r="F42" i="1"/>
  <c r="F12" i="1" l="1"/>
  <c r="F55" i="1" s="1"/>
  <c r="G12" i="1"/>
  <c r="H12" i="1"/>
  <c r="I12" i="1"/>
  <c r="J12" i="1"/>
  <c r="E30" i="1"/>
  <c r="E46" i="1" l="1"/>
  <c r="E45" i="1"/>
  <c r="E40" i="1"/>
  <c r="E39" i="1"/>
  <c r="E37" i="1"/>
  <c r="E36" i="1"/>
  <c r="E34" i="1"/>
  <c r="E14" i="1"/>
  <c r="E15" i="1"/>
  <c r="E16" i="1"/>
  <c r="E17" i="1"/>
  <c r="E18" i="1"/>
  <c r="E19" i="1"/>
  <c r="E21" i="1"/>
  <c r="E22" i="1"/>
  <c r="E23" i="1"/>
  <c r="E24" i="1"/>
  <c r="E44" i="1" l="1"/>
  <c r="G53" i="1"/>
  <c r="H53" i="1"/>
  <c r="H55" i="1" s="1"/>
  <c r="F51" i="1" l="1"/>
  <c r="G51" i="1"/>
  <c r="I51" i="1"/>
  <c r="J51" i="1"/>
  <c r="E52" i="1"/>
  <c r="E51" i="1" s="1"/>
  <c r="E54" i="1" l="1"/>
  <c r="E13" i="1"/>
  <c r="E12" i="1" s="1"/>
  <c r="E53" i="1" l="1"/>
  <c r="J53" i="1"/>
  <c r="I53" i="1"/>
  <c r="F53" i="1"/>
  <c r="J35" i="1"/>
  <c r="I35" i="1"/>
  <c r="G35" i="1"/>
  <c r="F35" i="1"/>
  <c r="E35" i="1"/>
  <c r="J33" i="1"/>
  <c r="I33" i="1"/>
  <c r="I55" i="1" s="1"/>
  <c r="G33" i="1"/>
  <c r="F33" i="1"/>
  <c r="E33" i="1"/>
  <c r="G55" i="1" l="1"/>
  <c r="E55" i="1"/>
  <c r="J55" i="1"/>
</calcChain>
</file>

<file path=xl/sharedStrings.xml><?xml version="1.0" encoding="utf-8"?>
<sst xmlns="http://schemas.openxmlformats.org/spreadsheetml/2006/main" count="137" uniqueCount="82">
  <si>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</si>
  <si>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</si>
  <si>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</si>
  <si>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</si>
  <si>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</si>
  <si>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</si>
  <si>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</si>
  <si>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</si>
  <si>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</si>
  <si>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</si>
  <si>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</si>
  <si>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</si>
  <si>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</si>
  <si>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</si>
  <si>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</si>
  <si>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</si>
  <si>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</si>
  <si>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</si>
  <si>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</si>
  <si>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</si>
  <si>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</si>
  <si>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</si>
  <si>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</si>
  <si>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</si>
  <si>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</si>
  <si>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</si>
  <si>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</si>
  <si>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</si>
  <si>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</si>
  <si>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</si>
  <si>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</si>
  <si>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</si>
  <si>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</si>
  <si>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</si>
  <si>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</si>
  <si>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</si>
  <si>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 xml:space="preserve">Dostosawanie budynku Starostwa Powiatowego do przepisów przeciwpożarowych 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</si>
  <si>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</si>
  <si>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</si>
  <si>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</si>
  <si>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</si>
  <si>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</si>
  <si>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</si>
  <si>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</si>
  <si>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</si>
  <si>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</si>
  <si>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</si>
  <si>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</si>
  <si>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</si>
  <si>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</si>
  <si>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</si>
  <si>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</si>
  <si>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</si>
  <si>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</si>
  <si>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</si>
  <si>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</si>
  <si>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</si>
  <si>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</si>
  <si>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</si>
  <si>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</si>
  <si>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</si>
  <si>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</si>
  <si>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</si>
  <si>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Razem dział 700</t>
  </si>
  <si>
    <t>Wykup nieruchomości</t>
  </si>
  <si>
    <t>Dokumentacja projektowa budowy DP nr 2648W na odcinku Stare Bosewo - Grądy Zalewne</t>
  </si>
  <si>
    <t>Poprawa bezpieczeństwa ruchu drogowego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</si>
  <si>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</si>
  <si>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1 przejściu dla pieszych w Niegowie na ul.Handlowej na drodze nr 1811W</t>
  </si>
  <si>
    <t xml:space="preserve">Montaż instalacji fotowoltaicznej dla potrzeb Domu Pomocy Społecznej w Brańszczyku </t>
  </si>
  <si>
    <t>Poprawa bezpieczeństwa ruchu drogowego na 2 przejściach dla pieszych w Długosiodle na ul. Królowej Jadwigi na drogach nr 4408W, 2648W</t>
  </si>
  <si>
    <t xml:space="preserve">środki własne powiatu, kredyt </t>
  </si>
  <si>
    <t>9</t>
  </si>
  <si>
    <t>10</t>
  </si>
  <si>
    <t>Zarządu Powiatu Wyszkowskiego</t>
  </si>
  <si>
    <t>RFIL, FWPSP</t>
  </si>
  <si>
    <t>KP PSP w Wyszkowie</t>
  </si>
  <si>
    <t>Załącznik Nr  3</t>
  </si>
  <si>
    <t>Przebudowa ręcznego stanowiska do mycia pojazdów na otwartej przestrzeni na potrzeby Komendy Powiatowej PSP w Wyszkowie</t>
  </si>
  <si>
    <t>FDS/ RFRD</t>
  </si>
  <si>
    <t xml:space="preserve">do Uchwały Nr 174/549/2021  </t>
  </si>
  <si>
    <t xml:space="preserve">z dnia 28 września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</si>
</sst>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3" fontId="2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xmlns="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xmlns="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xmlns="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xmlns="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xmlns="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xmlns="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xmlns="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xmlns="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xmlns="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xmlns="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xmlns="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xmlns="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xmlns="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xmlns="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xmlns="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xmlns="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xmlns="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xmlns="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xmlns="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xmlns="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xmlns="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xmlns="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xmlns="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xmlns="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xmlns="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xmlns="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xmlns="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xmlns="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xmlns="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xmlns="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xmlns="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xmlns="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xmlns="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xmlns="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xmlns="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xmlns="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xmlns="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xmlns="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xmlns="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xmlns="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xmlns="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xmlns="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xmlns="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xmlns="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xmlns="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xmlns="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xmlns="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xmlns="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xmlns="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xmlns="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xmlns="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xmlns="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xmlns="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xmlns="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xmlns="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xmlns="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xmlns="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xmlns="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xmlns="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xmlns="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xmlns="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xmlns="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xmlns="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xmlns="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xmlns="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xmlns="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xmlns="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xmlns="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xmlns="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xmlns="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xmlns="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xmlns="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xmlns="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xmlns="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xmlns="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xmlns="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workbookViewId="0">
      <selection activeCell="I5" sqref="I5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7" width="12.85546875" style="4" customWidth="1"/>
    <col min="8" max="8" width="13" style="4" customWidth="1"/>
    <col min="9" max="9" width="12.7109375" style="4" customWidth="1"/>
    <col min="10" max="10" width="14.28515625" style="4" customWidth="1"/>
    <col min="11" max="11" width="11.5703125" style="4" customWidth="1"/>
    <col min="12" max="12" width="13.7109375" style="3" bestFit="1" customWidth="1"/>
    <col min="13" max="16384" width="9.140625" style="3"/>
  </cols>
  <sheetData>
    <row r="1" spans="1:11" ht="19.5" customHeight="1">
      <c r="I1" s="5" t="s">
        <v>77</v>
      </c>
      <c r="J1" s="5"/>
      <c r="K1" s="6"/>
    </row>
    <row r="2" spans="1:11" ht="12.75" customHeight="1">
      <c r="I2" s="45" t="s">
        <v>80</v>
      </c>
      <c r="J2" s="45"/>
      <c r="K2" s="45"/>
    </row>
    <row r="3" spans="1:11" ht="12.75" customHeight="1">
      <c r="I3" s="45" t="s">
        <v>74</v>
      </c>
      <c r="J3" s="45"/>
      <c r="K3" s="4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5" t="s">
        <v>81</v>
      </c>
      <c r="J4" s="45"/>
      <c r="K4" s="45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7" t="s">
        <v>1</v>
      </c>
      <c r="B8" s="47" t="s">
        <v>2</v>
      </c>
      <c r="C8" s="48" t="s">
        <v>3</v>
      </c>
      <c r="D8" s="51" t="s">
        <v>4</v>
      </c>
      <c r="E8" s="52" t="s">
        <v>5</v>
      </c>
      <c r="F8" s="53"/>
      <c r="G8" s="53"/>
      <c r="H8" s="53"/>
      <c r="I8" s="53"/>
      <c r="J8" s="53"/>
      <c r="K8" s="54" t="s">
        <v>6</v>
      </c>
    </row>
    <row r="9" spans="1:11" s="12" customFormat="1" ht="16.5" customHeight="1">
      <c r="A9" s="47"/>
      <c r="B9" s="47"/>
      <c r="C9" s="49"/>
      <c r="D9" s="51"/>
      <c r="E9" s="57" t="s">
        <v>7</v>
      </c>
      <c r="F9" s="52" t="s">
        <v>8</v>
      </c>
      <c r="G9" s="53"/>
      <c r="H9" s="53"/>
      <c r="I9" s="53"/>
      <c r="J9" s="53"/>
      <c r="K9" s="55"/>
    </row>
    <row r="10" spans="1:11" s="12" customFormat="1" ht="66" customHeight="1">
      <c r="A10" s="47"/>
      <c r="B10" s="47"/>
      <c r="C10" s="50"/>
      <c r="D10" s="51"/>
      <c r="E10" s="57"/>
      <c r="F10" s="13" t="s">
        <v>71</v>
      </c>
      <c r="G10" s="13" t="s">
        <v>52</v>
      </c>
      <c r="H10" s="13" t="s">
        <v>75</v>
      </c>
      <c r="I10" s="13" t="s">
        <v>9</v>
      </c>
      <c r="J10" s="14" t="s">
        <v>79</v>
      </c>
      <c r="K10" s="56"/>
    </row>
    <row r="11" spans="1:11" s="12" customFormat="1" ht="16.5" customHeight="1">
      <c r="A11" s="15">
        <v>1</v>
      </c>
      <c r="B11" s="15" t="s">
        <v>10</v>
      </c>
      <c r="C11" s="15" t="s">
        <v>11</v>
      </c>
      <c r="D11" s="16" t="s">
        <v>12</v>
      </c>
      <c r="E11" s="17" t="s">
        <v>13</v>
      </c>
      <c r="F11" s="41" t="s">
        <v>14</v>
      </c>
      <c r="G11" s="41" t="s">
        <v>15</v>
      </c>
      <c r="H11" s="42" t="s">
        <v>16</v>
      </c>
      <c r="I11" s="42" t="s">
        <v>72</v>
      </c>
      <c r="J11" s="42" t="s">
        <v>73</v>
      </c>
      <c r="K11" s="18">
        <v>11</v>
      </c>
    </row>
    <row r="12" spans="1:11" s="12" customFormat="1" ht="19.5" customHeight="1">
      <c r="A12" s="19"/>
      <c r="B12" s="19"/>
      <c r="C12" s="15"/>
      <c r="D12" s="20" t="s">
        <v>17</v>
      </c>
      <c r="E12" s="21">
        <f>SUM(E13:E30)</f>
        <v>16241047.01</v>
      </c>
      <c r="F12" s="21">
        <f t="shared" ref="F12:J12" si="0">SUM(F13:F30)</f>
        <v>6188713.0099999998</v>
      </c>
      <c r="G12" s="21">
        <f t="shared" si="0"/>
        <v>3951349</v>
      </c>
      <c r="H12" s="21">
        <f t="shared" si="0"/>
        <v>0</v>
      </c>
      <c r="I12" s="21">
        <f t="shared" si="0"/>
        <v>380885</v>
      </c>
      <c r="J12" s="21">
        <f t="shared" si="0"/>
        <v>5720100</v>
      </c>
      <c r="K12" s="22"/>
    </row>
    <row r="13" spans="1:11" ht="36.75" customHeight="1">
      <c r="A13" s="23">
        <v>1</v>
      </c>
      <c r="B13" s="24">
        <v>60014</v>
      </c>
      <c r="C13" s="25" t="s">
        <v>18</v>
      </c>
      <c r="D13" s="36" t="s">
        <v>62</v>
      </c>
      <c r="E13" s="26">
        <f>SUM(F13:J13)</f>
        <v>5268000</v>
      </c>
      <c r="F13" s="26">
        <v>2143867</v>
      </c>
      <c r="G13" s="26">
        <v>1375866</v>
      </c>
      <c r="H13" s="29"/>
      <c r="I13" s="27"/>
      <c r="J13" s="27">
        <v>1748267</v>
      </c>
      <c r="K13" s="28" t="s">
        <v>19</v>
      </c>
    </row>
    <row r="14" spans="1:11" ht="39" customHeight="1">
      <c r="A14" s="23">
        <v>2</v>
      </c>
      <c r="B14" s="24">
        <v>60014</v>
      </c>
      <c r="C14" s="25" t="s">
        <v>18</v>
      </c>
      <c r="D14" s="36" t="s">
        <v>20</v>
      </c>
      <c r="E14" s="26">
        <f t="shared" ref="E14:E30" si="1">SUM(F14:J14)</f>
        <v>8370000</v>
      </c>
      <c r="F14" s="26">
        <v>2401484</v>
      </c>
      <c r="G14" s="26">
        <v>2031483</v>
      </c>
      <c r="H14" s="29"/>
      <c r="I14" s="27"/>
      <c r="J14" s="27">
        <v>3937033</v>
      </c>
      <c r="K14" s="28" t="s">
        <v>19</v>
      </c>
    </row>
    <row r="15" spans="1:11" ht="37.5" customHeight="1">
      <c r="A15" s="23">
        <v>3</v>
      </c>
      <c r="B15" s="24">
        <v>60014</v>
      </c>
      <c r="C15" s="25" t="s">
        <v>18</v>
      </c>
      <c r="D15" s="36" t="s">
        <v>21</v>
      </c>
      <c r="E15" s="26">
        <f t="shared" si="1"/>
        <v>250000</v>
      </c>
      <c r="F15" s="26">
        <v>250000</v>
      </c>
      <c r="G15" s="26"/>
      <c r="H15" s="29"/>
      <c r="I15" s="27"/>
      <c r="J15" s="27"/>
      <c r="K15" s="28" t="s">
        <v>19</v>
      </c>
    </row>
    <row r="16" spans="1:11" ht="33.75" customHeight="1">
      <c r="A16" s="23">
        <v>4</v>
      </c>
      <c r="B16" s="24">
        <v>60014</v>
      </c>
      <c r="C16" s="25" t="s">
        <v>18</v>
      </c>
      <c r="D16" s="37" t="s">
        <v>22</v>
      </c>
      <c r="E16" s="26">
        <f t="shared" si="1"/>
        <v>660000</v>
      </c>
      <c r="F16" s="26">
        <v>660000</v>
      </c>
      <c r="G16" s="26"/>
      <c r="H16" s="29"/>
      <c r="I16" s="27"/>
      <c r="J16" s="27"/>
      <c r="K16" s="28" t="s">
        <v>19</v>
      </c>
    </row>
    <row r="17" spans="1:11" ht="36" customHeight="1">
      <c r="A17" s="23">
        <v>5</v>
      </c>
      <c r="B17" s="24">
        <v>60014</v>
      </c>
      <c r="C17" s="25" t="s">
        <v>18</v>
      </c>
      <c r="D17" s="37" t="s">
        <v>23</v>
      </c>
      <c r="E17" s="26">
        <f t="shared" si="1"/>
        <v>300000</v>
      </c>
      <c r="F17" s="26">
        <v>100000</v>
      </c>
      <c r="G17" s="26">
        <v>200000</v>
      </c>
      <c r="H17" s="29"/>
      <c r="I17" s="27"/>
      <c r="J17" s="27"/>
      <c r="K17" s="28" t="s">
        <v>19</v>
      </c>
    </row>
    <row r="18" spans="1:11" ht="23.25" customHeight="1">
      <c r="A18" s="23">
        <v>6</v>
      </c>
      <c r="B18" s="24">
        <v>60014</v>
      </c>
      <c r="C18" s="25" t="s">
        <v>18</v>
      </c>
      <c r="D18" s="36" t="s">
        <v>24</v>
      </c>
      <c r="E18" s="26">
        <f t="shared" si="1"/>
        <v>35000</v>
      </c>
      <c r="F18" s="26">
        <v>35000</v>
      </c>
      <c r="G18" s="26"/>
      <c r="H18" s="29"/>
      <c r="I18" s="27"/>
      <c r="J18" s="27"/>
      <c r="K18" s="28" t="s">
        <v>19</v>
      </c>
    </row>
    <row r="19" spans="1:11" ht="23.25" customHeight="1">
      <c r="A19" s="23">
        <v>7</v>
      </c>
      <c r="B19" s="24">
        <v>60014</v>
      </c>
      <c r="C19" s="25" t="s">
        <v>18</v>
      </c>
      <c r="D19" s="36" t="s">
        <v>25</v>
      </c>
      <c r="E19" s="26">
        <f t="shared" si="1"/>
        <v>800000</v>
      </c>
      <c r="F19" s="26">
        <v>219115</v>
      </c>
      <c r="G19" s="26">
        <v>200000</v>
      </c>
      <c r="H19" s="29"/>
      <c r="I19" s="29">
        <v>380885</v>
      </c>
      <c r="J19" s="27"/>
      <c r="K19" s="28" t="s">
        <v>19</v>
      </c>
    </row>
    <row r="20" spans="1:11" ht="19.5" customHeight="1">
      <c r="A20" s="24">
        <v>8</v>
      </c>
      <c r="B20" s="24">
        <v>60014</v>
      </c>
      <c r="C20" s="25" t="s">
        <v>18</v>
      </c>
      <c r="D20" s="38" t="s">
        <v>26</v>
      </c>
      <c r="E20" s="26">
        <v>62000</v>
      </c>
      <c r="F20" s="26">
        <v>62000</v>
      </c>
      <c r="G20" s="26"/>
      <c r="H20" s="29"/>
      <c r="I20" s="27"/>
      <c r="J20" s="27"/>
      <c r="K20" s="28" t="s">
        <v>19</v>
      </c>
    </row>
    <row r="21" spans="1:11" ht="25.5" customHeight="1">
      <c r="A21" s="24">
        <v>9</v>
      </c>
      <c r="B21" s="24">
        <v>60014</v>
      </c>
      <c r="C21" s="25" t="s">
        <v>18</v>
      </c>
      <c r="D21" s="39" t="s">
        <v>27</v>
      </c>
      <c r="E21" s="26">
        <f t="shared" si="1"/>
        <v>35547</v>
      </c>
      <c r="F21" s="26">
        <v>35547</v>
      </c>
      <c r="G21" s="26"/>
      <c r="H21" s="29"/>
      <c r="I21" s="27"/>
      <c r="J21" s="27"/>
      <c r="K21" s="28" t="s">
        <v>19</v>
      </c>
    </row>
    <row r="22" spans="1:11" ht="36.75" customHeight="1">
      <c r="A22" s="24">
        <v>10</v>
      </c>
      <c r="B22" s="24">
        <v>60014</v>
      </c>
      <c r="C22" s="25" t="s">
        <v>18</v>
      </c>
      <c r="D22" s="39" t="s">
        <v>28</v>
      </c>
      <c r="E22" s="26">
        <f t="shared" si="1"/>
        <v>150000</v>
      </c>
      <c r="F22" s="26">
        <v>150000</v>
      </c>
      <c r="G22" s="26"/>
      <c r="H22" s="29"/>
      <c r="I22" s="27"/>
      <c r="J22" s="27"/>
      <c r="K22" s="28" t="s">
        <v>19</v>
      </c>
    </row>
    <row r="23" spans="1:11" ht="25.5" customHeight="1">
      <c r="A23" s="24">
        <v>11</v>
      </c>
      <c r="B23" s="24">
        <v>60014</v>
      </c>
      <c r="C23" s="25" t="s">
        <v>18</v>
      </c>
      <c r="D23" s="39" t="s">
        <v>29</v>
      </c>
      <c r="E23" s="26">
        <f t="shared" si="1"/>
        <v>70000</v>
      </c>
      <c r="F23" s="26">
        <v>70000</v>
      </c>
      <c r="G23" s="26"/>
      <c r="H23" s="29"/>
      <c r="I23" s="27"/>
      <c r="J23" s="27"/>
      <c r="K23" s="28" t="s">
        <v>19</v>
      </c>
    </row>
    <row r="24" spans="1:11" ht="36.75" customHeight="1">
      <c r="A24" s="24">
        <v>12</v>
      </c>
      <c r="B24" s="24">
        <v>60014</v>
      </c>
      <c r="C24" s="25" t="s">
        <v>18</v>
      </c>
      <c r="D24" s="39" t="s">
        <v>55</v>
      </c>
      <c r="E24" s="26">
        <f t="shared" si="1"/>
        <v>170000</v>
      </c>
      <c r="F24" s="26">
        <v>26000</v>
      </c>
      <c r="G24" s="26">
        <v>144000</v>
      </c>
      <c r="H24" s="29"/>
      <c r="I24" s="27"/>
      <c r="J24" s="27"/>
      <c r="K24" s="28" t="s">
        <v>19</v>
      </c>
    </row>
    <row r="25" spans="1:11" ht="36.75" customHeight="1">
      <c r="A25" s="24">
        <v>13</v>
      </c>
      <c r="B25" s="24">
        <v>60014</v>
      </c>
      <c r="C25" s="25" t="s">
        <v>18</v>
      </c>
      <c r="D25" s="39" t="s">
        <v>65</v>
      </c>
      <c r="E25" s="26">
        <v>27000</v>
      </c>
      <c r="F25" s="26">
        <v>27000</v>
      </c>
      <c r="G25" s="26"/>
      <c r="H25" s="29"/>
      <c r="I25" s="27"/>
      <c r="J25" s="27"/>
      <c r="K25" s="28" t="s">
        <v>19</v>
      </c>
    </row>
    <row r="26" spans="1:11" ht="45.75" customHeight="1">
      <c r="A26" s="24">
        <v>14</v>
      </c>
      <c r="B26" s="24">
        <v>60014</v>
      </c>
      <c r="C26" s="25" t="s">
        <v>18</v>
      </c>
      <c r="D26" s="39" t="s">
        <v>66</v>
      </c>
      <c r="E26" s="26">
        <v>6500</v>
      </c>
      <c r="F26" s="26">
        <v>1300</v>
      </c>
      <c r="G26" s="26"/>
      <c r="H26" s="29"/>
      <c r="I26" s="27"/>
      <c r="J26" s="27">
        <v>5200</v>
      </c>
      <c r="K26" s="28" t="s">
        <v>19</v>
      </c>
    </row>
    <row r="27" spans="1:11" ht="36.75" customHeight="1">
      <c r="A27" s="24">
        <v>15</v>
      </c>
      <c r="B27" s="24">
        <v>60014</v>
      </c>
      <c r="C27" s="25" t="s">
        <v>18</v>
      </c>
      <c r="D27" s="39" t="s">
        <v>67</v>
      </c>
      <c r="E27" s="26">
        <v>7500</v>
      </c>
      <c r="F27" s="26">
        <v>1500</v>
      </c>
      <c r="G27" s="26"/>
      <c r="H27" s="29"/>
      <c r="I27" s="27"/>
      <c r="J27" s="27">
        <v>6000</v>
      </c>
      <c r="K27" s="28" t="s">
        <v>19</v>
      </c>
    </row>
    <row r="28" spans="1:11" ht="48" customHeight="1">
      <c r="A28" s="24">
        <v>16</v>
      </c>
      <c r="B28" s="24">
        <v>60014</v>
      </c>
      <c r="C28" s="25" t="s">
        <v>18</v>
      </c>
      <c r="D28" s="39" t="s">
        <v>70</v>
      </c>
      <c r="E28" s="26">
        <v>16500</v>
      </c>
      <c r="F28" s="26">
        <v>3300</v>
      </c>
      <c r="G28" s="26"/>
      <c r="H28" s="29"/>
      <c r="I28" s="27"/>
      <c r="J28" s="27">
        <v>13200</v>
      </c>
      <c r="K28" s="28" t="s">
        <v>19</v>
      </c>
    </row>
    <row r="29" spans="1:11" ht="46.5" customHeight="1">
      <c r="A29" s="24">
        <v>17</v>
      </c>
      <c r="B29" s="24">
        <v>60014</v>
      </c>
      <c r="C29" s="25" t="s">
        <v>18</v>
      </c>
      <c r="D29" s="39" t="s">
        <v>68</v>
      </c>
      <c r="E29" s="26">
        <v>13000</v>
      </c>
      <c r="F29" s="26">
        <v>2600</v>
      </c>
      <c r="G29" s="26"/>
      <c r="H29" s="29"/>
      <c r="I29" s="27"/>
      <c r="J29" s="27">
        <v>10400</v>
      </c>
      <c r="K29" s="28" t="s">
        <v>19</v>
      </c>
    </row>
    <row r="30" spans="1:11" ht="57" customHeight="1">
      <c r="A30" s="24">
        <v>18</v>
      </c>
      <c r="B30" s="24">
        <v>60014</v>
      </c>
      <c r="C30" s="25" t="s">
        <v>56</v>
      </c>
      <c r="D30" s="39" t="s">
        <v>57</v>
      </c>
      <c r="E30" s="26">
        <f t="shared" si="1"/>
        <v>0.01</v>
      </c>
      <c r="F30" s="26">
        <v>0.01</v>
      </c>
      <c r="G30" s="26"/>
      <c r="H30" s="29"/>
      <c r="I30" s="27"/>
      <c r="J30" s="27"/>
      <c r="K30" s="28" t="s">
        <v>19</v>
      </c>
    </row>
    <row r="31" spans="1:11" ht="24" customHeight="1">
      <c r="A31" s="30"/>
      <c r="B31" s="30"/>
      <c r="C31" s="31"/>
      <c r="D31" s="40" t="s">
        <v>63</v>
      </c>
      <c r="E31" s="32">
        <f>SUM(E32)</f>
        <v>6000</v>
      </c>
      <c r="F31" s="32">
        <f t="shared" ref="F31:J31" si="2">SUM(F32)</f>
        <v>6000</v>
      </c>
      <c r="G31" s="32">
        <f t="shared" si="2"/>
        <v>0</v>
      </c>
      <c r="H31" s="32">
        <f t="shared" si="2"/>
        <v>0</v>
      </c>
      <c r="I31" s="32">
        <f t="shared" si="2"/>
        <v>0</v>
      </c>
      <c r="J31" s="32">
        <f t="shared" si="2"/>
        <v>0</v>
      </c>
      <c r="K31" s="33"/>
    </row>
    <row r="32" spans="1:11" ht="21.75" customHeight="1">
      <c r="A32" s="24">
        <v>19</v>
      </c>
      <c r="B32" s="24">
        <v>70005</v>
      </c>
      <c r="C32" s="25" t="s">
        <v>34</v>
      </c>
      <c r="D32" s="39" t="s">
        <v>64</v>
      </c>
      <c r="E32" s="26">
        <f>SUM(F32:J32)</f>
        <v>6000</v>
      </c>
      <c r="F32" s="26">
        <v>6000</v>
      </c>
      <c r="G32" s="26"/>
      <c r="H32" s="29"/>
      <c r="I32" s="27"/>
      <c r="J32" s="27"/>
      <c r="K32" s="28" t="s">
        <v>19</v>
      </c>
    </row>
    <row r="33" spans="1:11" s="34" customFormat="1" ht="21" customHeight="1">
      <c r="A33" s="30"/>
      <c r="B33" s="30"/>
      <c r="C33" s="31"/>
      <c r="D33" s="40" t="s">
        <v>30</v>
      </c>
      <c r="E33" s="32">
        <f>SUM(E34:E34)</f>
        <v>7391</v>
      </c>
      <c r="F33" s="32">
        <f>SUM(F34:F34)</f>
        <v>7391</v>
      </c>
      <c r="G33" s="32">
        <f>SUM(G34:G34)</f>
        <v>0</v>
      </c>
      <c r="H33" s="32"/>
      <c r="I33" s="32">
        <f>SUM(I34:I34)</f>
        <v>0</v>
      </c>
      <c r="J33" s="32">
        <f>SUM(J34:J34)</f>
        <v>0</v>
      </c>
      <c r="K33" s="33"/>
    </row>
    <row r="34" spans="1:11" ht="49.5" customHeight="1">
      <c r="A34" s="24">
        <v>20</v>
      </c>
      <c r="B34" s="24">
        <v>71095</v>
      </c>
      <c r="C34" s="25" t="s">
        <v>31</v>
      </c>
      <c r="D34" s="39" t="s">
        <v>32</v>
      </c>
      <c r="E34" s="26">
        <f>SUM(F34:J34)</f>
        <v>7391</v>
      </c>
      <c r="F34" s="26">
        <v>7391</v>
      </c>
      <c r="G34" s="26"/>
      <c r="H34" s="29"/>
      <c r="I34" s="27"/>
      <c r="J34" s="27"/>
      <c r="K34" s="28" t="s">
        <v>19</v>
      </c>
    </row>
    <row r="35" spans="1:11" ht="19.5" customHeight="1">
      <c r="A35" s="24"/>
      <c r="B35" s="24"/>
      <c r="C35" s="25"/>
      <c r="D35" s="40" t="s">
        <v>33</v>
      </c>
      <c r="E35" s="32">
        <f>SUM(E36:E37)</f>
        <v>170835</v>
      </c>
      <c r="F35" s="32">
        <f>SUM(F36:F37)</f>
        <v>170835</v>
      </c>
      <c r="G35" s="32">
        <f>SUM(G36:G37)</f>
        <v>0</v>
      </c>
      <c r="H35" s="32"/>
      <c r="I35" s="32">
        <f>SUM(I36:I37)</f>
        <v>0</v>
      </c>
      <c r="J35" s="32">
        <f>SUM(J36:J37)</f>
        <v>0</v>
      </c>
      <c r="K35" s="28"/>
    </row>
    <row r="36" spans="1:11" ht="19.5" customHeight="1">
      <c r="A36" s="24">
        <v>21</v>
      </c>
      <c r="B36" s="24">
        <v>75020</v>
      </c>
      <c r="C36" s="25" t="s">
        <v>34</v>
      </c>
      <c r="D36" s="39" t="s">
        <v>35</v>
      </c>
      <c r="E36" s="26">
        <f>SUM(F36:J36)</f>
        <v>150000</v>
      </c>
      <c r="F36" s="26">
        <v>150000</v>
      </c>
      <c r="G36" s="26"/>
      <c r="H36" s="29"/>
      <c r="I36" s="29"/>
      <c r="J36" s="29"/>
      <c r="K36" s="28" t="s">
        <v>19</v>
      </c>
    </row>
    <row r="37" spans="1:11" ht="35.25" customHeight="1">
      <c r="A37" s="24">
        <v>22</v>
      </c>
      <c r="B37" s="24">
        <v>75020</v>
      </c>
      <c r="C37" s="25" t="s">
        <v>18</v>
      </c>
      <c r="D37" s="39" t="s">
        <v>36</v>
      </c>
      <c r="E37" s="26">
        <f>SUM(F37:J37)</f>
        <v>20835</v>
      </c>
      <c r="F37" s="26">
        <v>20835</v>
      </c>
      <c r="G37" s="26"/>
      <c r="H37" s="29"/>
      <c r="I37" s="29"/>
      <c r="J37" s="29"/>
      <c r="K37" s="28" t="s">
        <v>19</v>
      </c>
    </row>
    <row r="38" spans="1:11" ht="18.75" customHeight="1">
      <c r="A38" s="24"/>
      <c r="B38" s="24"/>
      <c r="C38" s="25"/>
      <c r="D38" s="40" t="s">
        <v>37</v>
      </c>
      <c r="E38" s="32">
        <f>SUM(E39:E41)</f>
        <v>78500</v>
      </c>
      <c r="F38" s="32">
        <f t="shared" ref="F38:J38" si="3">SUM(F39:F41)</f>
        <v>45000</v>
      </c>
      <c r="G38" s="32">
        <f t="shared" si="3"/>
        <v>0</v>
      </c>
      <c r="H38" s="32">
        <f t="shared" si="3"/>
        <v>33500</v>
      </c>
      <c r="I38" s="32">
        <f t="shared" si="3"/>
        <v>0</v>
      </c>
      <c r="J38" s="32">
        <f t="shared" si="3"/>
        <v>0</v>
      </c>
      <c r="K38" s="28"/>
    </row>
    <row r="39" spans="1:11" ht="23.25" customHeight="1">
      <c r="A39" s="24">
        <v>23</v>
      </c>
      <c r="B39" s="24">
        <v>75404</v>
      </c>
      <c r="C39" s="25" t="s">
        <v>38</v>
      </c>
      <c r="D39" s="39" t="s">
        <v>39</v>
      </c>
      <c r="E39" s="26">
        <f>SUM(F39:J39)</f>
        <v>30000</v>
      </c>
      <c r="F39" s="26">
        <v>30000</v>
      </c>
      <c r="G39" s="26"/>
      <c r="H39" s="29"/>
      <c r="I39" s="27"/>
      <c r="J39" s="27"/>
      <c r="K39" s="28" t="s">
        <v>19</v>
      </c>
    </row>
    <row r="40" spans="1:11" ht="24" customHeight="1">
      <c r="A40" s="24">
        <v>24</v>
      </c>
      <c r="B40" s="24">
        <v>75410</v>
      </c>
      <c r="C40" s="25" t="s">
        <v>38</v>
      </c>
      <c r="D40" s="39" t="s">
        <v>40</v>
      </c>
      <c r="E40" s="26">
        <f>SUM(F40:J40)</f>
        <v>15000</v>
      </c>
      <c r="F40" s="26">
        <v>15000</v>
      </c>
      <c r="G40" s="26"/>
      <c r="H40" s="29"/>
      <c r="I40" s="27"/>
      <c r="J40" s="27"/>
      <c r="K40" s="28" t="s">
        <v>19</v>
      </c>
    </row>
    <row r="41" spans="1:11" ht="46.5" customHeight="1">
      <c r="A41" s="24">
        <v>25</v>
      </c>
      <c r="B41" s="24">
        <v>75411</v>
      </c>
      <c r="C41" s="25" t="s">
        <v>18</v>
      </c>
      <c r="D41" s="39" t="s">
        <v>78</v>
      </c>
      <c r="E41" s="26">
        <v>33500</v>
      </c>
      <c r="F41" s="26"/>
      <c r="G41" s="26"/>
      <c r="H41" s="29">
        <v>33500</v>
      </c>
      <c r="I41" s="27"/>
      <c r="J41" s="27"/>
      <c r="K41" s="28" t="s">
        <v>76</v>
      </c>
    </row>
    <row r="42" spans="1:11" ht="19.5" customHeight="1">
      <c r="A42" s="24"/>
      <c r="B42" s="24"/>
      <c r="C42" s="25"/>
      <c r="D42" s="40" t="s">
        <v>58</v>
      </c>
      <c r="E42" s="32">
        <f>SUM(E43)</f>
        <v>870550</v>
      </c>
      <c r="F42" s="32">
        <f t="shared" ref="F42:J42" si="4">SUM(F43)</f>
        <v>45550</v>
      </c>
      <c r="G42" s="32">
        <f t="shared" si="4"/>
        <v>0</v>
      </c>
      <c r="H42" s="32">
        <f t="shared" si="4"/>
        <v>825000</v>
      </c>
      <c r="I42" s="32">
        <f t="shared" si="4"/>
        <v>0</v>
      </c>
      <c r="J42" s="32">
        <f t="shared" si="4"/>
        <v>0</v>
      </c>
      <c r="K42" s="33"/>
    </row>
    <row r="43" spans="1:11" ht="56.25" customHeight="1">
      <c r="A43" s="24">
        <v>26</v>
      </c>
      <c r="B43" s="24">
        <v>80115</v>
      </c>
      <c r="C43" s="25" t="s">
        <v>18</v>
      </c>
      <c r="D43" s="39" t="s">
        <v>60</v>
      </c>
      <c r="E43" s="26">
        <f>SUM(F43:J43)</f>
        <v>870550</v>
      </c>
      <c r="F43" s="26">
        <v>45550</v>
      </c>
      <c r="G43" s="26"/>
      <c r="H43" s="29">
        <v>825000</v>
      </c>
      <c r="I43" s="27"/>
      <c r="J43" s="27"/>
      <c r="K43" s="28" t="s">
        <v>59</v>
      </c>
    </row>
    <row r="44" spans="1:11" ht="21.75" customHeight="1">
      <c r="A44" s="24"/>
      <c r="B44" s="24"/>
      <c r="C44" s="25"/>
      <c r="D44" s="40" t="s">
        <v>41</v>
      </c>
      <c r="E44" s="32">
        <f>SUM(E45:E47)</f>
        <v>5170352</v>
      </c>
      <c r="F44" s="32">
        <f t="shared" ref="F44:J44" si="5">SUM(F45:F47)</f>
        <v>443352</v>
      </c>
      <c r="G44" s="32">
        <f t="shared" si="5"/>
        <v>0</v>
      </c>
      <c r="H44" s="32">
        <f t="shared" si="5"/>
        <v>4710000</v>
      </c>
      <c r="I44" s="32">
        <f t="shared" si="5"/>
        <v>17000</v>
      </c>
      <c r="J44" s="32">
        <f t="shared" si="5"/>
        <v>0</v>
      </c>
      <c r="K44" s="28"/>
    </row>
    <row r="45" spans="1:11" ht="44.25" customHeight="1">
      <c r="A45" s="24">
        <v>27</v>
      </c>
      <c r="B45" s="24">
        <v>85111</v>
      </c>
      <c r="C45" s="25" t="s">
        <v>42</v>
      </c>
      <c r="D45" s="39" t="s">
        <v>43</v>
      </c>
      <c r="E45" s="26">
        <f>SUM(F45:J45)</f>
        <v>443352</v>
      </c>
      <c r="F45" s="26">
        <v>443352</v>
      </c>
      <c r="G45" s="26"/>
      <c r="H45" s="29"/>
      <c r="I45" s="27"/>
      <c r="J45" s="27"/>
      <c r="K45" s="28" t="s">
        <v>19</v>
      </c>
    </row>
    <row r="46" spans="1:11" ht="45" customHeight="1">
      <c r="A46" s="24">
        <v>28</v>
      </c>
      <c r="B46" s="24">
        <v>85111</v>
      </c>
      <c r="C46" s="25" t="s">
        <v>42</v>
      </c>
      <c r="D46" s="39" t="s">
        <v>54</v>
      </c>
      <c r="E46" s="26">
        <f>SUM(F46:J46)</f>
        <v>4710000</v>
      </c>
      <c r="F46" s="26"/>
      <c r="G46" s="26"/>
      <c r="H46" s="29">
        <v>4710000</v>
      </c>
      <c r="I46" s="27"/>
      <c r="J46" s="27"/>
      <c r="K46" s="28" t="s">
        <v>19</v>
      </c>
    </row>
    <row r="47" spans="1:11" ht="80.25" customHeight="1">
      <c r="A47" s="24">
        <v>29</v>
      </c>
      <c r="B47" s="24">
        <v>85141</v>
      </c>
      <c r="C47" s="25" t="s">
        <v>42</v>
      </c>
      <c r="D47" s="39" t="s">
        <v>61</v>
      </c>
      <c r="E47" s="26">
        <f>SUM(F47:J47)</f>
        <v>17000</v>
      </c>
      <c r="F47" s="26"/>
      <c r="G47" s="26"/>
      <c r="H47" s="29"/>
      <c r="I47" s="27">
        <v>17000</v>
      </c>
      <c r="J47" s="27"/>
      <c r="K47" s="28" t="s">
        <v>19</v>
      </c>
    </row>
    <row r="48" spans="1:11" ht="21.75" customHeight="1">
      <c r="A48" s="24"/>
      <c r="B48" s="24"/>
      <c r="C48" s="25"/>
      <c r="D48" s="40" t="s">
        <v>44</v>
      </c>
      <c r="E48" s="32">
        <f>SUM(E49:E50)</f>
        <v>780000</v>
      </c>
      <c r="F48" s="32">
        <f>SUM(F49:F50)</f>
        <v>780000</v>
      </c>
      <c r="G48" s="32">
        <f t="shared" ref="G48:J48" si="6">SUM(G49:G49)</f>
        <v>0</v>
      </c>
      <c r="H48" s="32">
        <f t="shared" si="6"/>
        <v>0</v>
      </c>
      <c r="I48" s="32">
        <f t="shared" si="6"/>
        <v>0</v>
      </c>
      <c r="J48" s="32">
        <f t="shared" si="6"/>
        <v>0</v>
      </c>
      <c r="K48" s="28"/>
    </row>
    <row r="49" spans="1:12" ht="43.5" customHeight="1">
      <c r="A49" s="24">
        <v>30</v>
      </c>
      <c r="B49" s="24">
        <v>85202</v>
      </c>
      <c r="C49" s="25" t="s">
        <v>18</v>
      </c>
      <c r="D49" s="39" t="s">
        <v>53</v>
      </c>
      <c r="E49" s="26">
        <f>SUM(F49:J49)</f>
        <v>570000</v>
      </c>
      <c r="F49" s="26">
        <v>570000</v>
      </c>
      <c r="G49" s="26"/>
      <c r="H49" s="29"/>
      <c r="I49" s="27"/>
      <c r="J49" s="27"/>
      <c r="K49" s="28" t="s">
        <v>45</v>
      </c>
    </row>
    <row r="50" spans="1:12" ht="43.5" customHeight="1">
      <c r="A50" s="24">
        <v>31</v>
      </c>
      <c r="B50" s="24">
        <v>85202</v>
      </c>
      <c r="C50" s="25" t="s">
        <v>18</v>
      </c>
      <c r="D50" s="39" t="s">
        <v>69</v>
      </c>
      <c r="E50" s="26">
        <v>210000</v>
      </c>
      <c r="F50" s="26">
        <v>210000</v>
      </c>
      <c r="G50" s="26"/>
      <c r="H50" s="29"/>
      <c r="I50" s="27"/>
      <c r="J50" s="27"/>
      <c r="K50" s="28" t="s">
        <v>45</v>
      </c>
    </row>
    <row r="51" spans="1:12" ht="20.25" customHeight="1">
      <c r="A51" s="24"/>
      <c r="B51" s="24"/>
      <c r="C51" s="25"/>
      <c r="D51" s="40" t="s">
        <v>49</v>
      </c>
      <c r="E51" s="32">
        <f>SUM(E52)</f>
        <v>15000</v>
      </c>
      <c r="F51" s="32">
        <f t="shared" ref="F51:J51" si="7">SUM(F52)</f>
        <v>15000</v>
      </c>
      <c r="G51" s="32">
        <f t="shared" si="7"/>
        <v>0</v>
      </c>
      <c r="H51" s="32"/>
      <c r="I51" s="32">
        <f t="shared" si="7"/>
        <v>0</v>
      </c>
      <c r="J51" s="32">
        <f t="shared" si="7"/>
        <v>0</v>
      </c>
      <c r="K51" s="33"/>
    </row>
    <row r="52" spans="1:12" ht="21.75" customHeight="1">
      <c r="A52" s="24">
        <v>32</v>
      </c>
      <c r="B52" s="24">
        <v>85406</v>
      </c>
      <c r="C52" s="25" t="s">
        <v>34</v>
      </c>
      <c r="D52" s="39" t="s">
        <v>50</v>
      </c>
      <c r="E52" s="26">
        <f>SUM(F52:J52)</f>
        <v>15000</v>
      </c>
      <c r="F52" s="26">
        <v>15000</v>
      </c>
      <c r="G52" s="26"/>
      <c r="H52" s="29"/>
      <c r="I52" s="27"/>
      <c r="J52" s="27"/>
      <c r="K52" s="28" t="s">
        <v>51</v>
      </c>
    </row>
    <row r="53" spans="1:12" ht="15" customHeight="1">
      <c r="A53" s="30"/>
      <c r="B53" s="30"/>
      <c r="C53" s="31"/>
      <c r="D53" s="40" t="s">
        <v>46</v>
      </c>
      <c r="E53" s="32">
        <f t="shared" ref="E53:J53" si="8">SUM(E54:E54)</f>
        <v>1775000</v>
      </c>
      <c r="F53" s="32">
        <f t="shared" si="8"/>
        <v>507042</v>
      </c>
      <c r="G53" s="32">
        <f t="shared" si="8"/>
        <v>0</v>
      </c>
      <c r="H53" s="32">
        <f t="shared" si="8"/>
        <v>1267958</v>
      </c>
      <c r="I53" s="32">
        <f t="shared" si="8"/>
        <v>0</v>
      </c>
      <c r="J53" s="32">
        <f t="shared" si="8"/>
        <v>0</v>
      </c>
      <c r="K53" s="28"/>
    </row>
    <row r="54" spans="1:12" ht="33.75" customHeight="1">
      <c r="A54" s="24">
        <v>33</v>
      </c>
      <c r="B54" s="24">
        <v>92601</v>
      </c>
      <c r="C54" s="25" t="s">
        <v>18</v>
      </c>
      <c r="D54" s="39" t="s">
        <v>47</v>
      </c>
      <c r="E54" s="26">
        <f>SUM(F54:J54)</f>
        <v>1775000</v>
      </c>
      <c r="F54" s="26">
        <v>507042</v>
      </c>
      <c r="G54" s="32"/>
      <c r="H54" s="29">
        <v>1267958</v>
      </c>
      <c r="I54" s="29"/>
      <c r="J54" s="33"/>
      <c r="K54" s="28" t="s">
        <v>19</v>
      </c>
    </row>
    <row r="55" spans="1:12" ht="17.25" customHeight="1">
      <c r="A55" s="44" t="s">
        <v>48</v>
      </c>
      <c r="B55" s="44"/>
      <c r="C55" s="44"/>
      <c r="D55" s="44"/>
      <c r="E55" s="35">
        <f t="shared" ref="E55:J55" si="9">E12+E33+E35+E38+E44+E48+E53+E51+E42+E31</f>
        <v>25114675.009999998</v>
      </c>
      <c r="F55" s="35">
        <f>F12+F33+F35+F38+F44+F48+F53+F51+F42+F31</f>
        <v>8208883.0099999998</v>
      </c>
      <c r="G55" s="35">
        <f t="shared" si="9"/>
        <v>3951349</v>
      </c>
      <c r="H55" s="35">
        <f t="shared" si="9"/>
        <v>6836458</v>
      </c>
      <c r="I55" s="35">
        <f t="shared" si="9"/>
        <v>397885</v>
      </c>
      <c r="J55" s="35">
        <f t="shared" si="9"/>
        <v>5720100</v>
      </c>
      <c r="K55" s="35"/>
      <c r="L55" s="43"/>
    </row>
  </sheetData>
  <mergeCells count="13">
    <mergeCell ref="A55:D55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2021-09-27T06:11:12Z</cp:lastPrinted>
  <dcterms:created xsi:type="dcterms:W3CDTF">2020-11-26T13:57:36Z</dcterms:created>
  <dcterms:modified xsi:type="dcterms:W3CDTF">2021-09-28T12:51:44Z</dcterms:modified>
</cp:coreProperties>
</file>