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86" windowWidth="15195" windowHeight="12525" activeTab="1"/>
  </bookViews>
  <sheets>
    <sheet name="2020" sheetId="1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<sst xmlns="http://schemas.openxmlformats.org/spreadsheetml/2006/main" count="140" uniqueCount="87">
  <si>
    <t>Wyszczególnienie</t>
  </si>
  <si>
    <t>%</t>
  </si>
  <si>
    <t>wydatki bieżące</t>
  </si>
  <si>
    <t>wydatki majątkowe</t>
  </si>
  <si>
    <t>Wydatki ogółem</t>
  </si>
  <si>
    <t>Przychody</t>
  </si>
  <si>
    <t>w tym: kredyty i pożyczki</t>
  </si>
  <si>
    <t>Rozchody (spłaty kredytów i pożyczek)</t>
  </si>
  <si>
    <t xml:space="preserve">Wykonanie </t>
  </si>
  <si>
    <t>dochody bieżące</t>
  </si>
  <si>
    <t>Dochody ogółem</t>
  </si>
  <si>
    <t>dochody majątkowe</t>
  </si>
  <si>
    <t>Lp.</t>
  </si>
  <si>
    <t>1.1</t>
  </si>
  <si>
    <t>2.1</t>
  </si>
  <si>
    <t>3</t>
  </si>
  <si>
    <t>4</t>
  </si>
  <si>
    <t>4.1</t>
  </si>
  <si>
    <t>4.2</t>
  </si>
  <si>
    <t>5</t>
  </si>
  <si>
    <t>1.2</t>
  </si>
  <si>
    <t>2.</t>
  </si>
  <si>
    <t>2.2</t>
  </si>
  <si>
    <t xml:space="preserve">II. Kwota wykorzystanych środków, o których mowa w art. 5 ust. 1 pkt. 2 ustawy o finansach publicznych </t>
  </si>
  <si>
    <t>V. Dotacje udzielone innym jednostkom samorządu terytorialnego</t>
  </si>
  <si>
    <t>IV. Dotacje otrzymane z budżetów jednostek samorządu terytorialnego</t>
  </si>
  <si>
    <t xml:space="preserve">VII.Wykaz osób prawnych i fizycznych oraz jednostek organizacyjnych nie posiadających osobowości prawnej, którym w zakresie podatków i opłat udzielono ulg, odroczeń, umorzeń lub rozłożono spłatę na raty w kwocie przewyższającej łącznie 500 zł </t>
  </si>
  <si>
    <t>a)</t>
  </si>
  <si>
    <t>b)</t>
  </si>
  <si>
    <t>1</t>
  </si>
  <si>
    <t>2</t>
  </si>
  <si>
    <t>6</t>
  </si>
  <si>
    <t>Sporządziała: Agnieszka Sobolewska</t>
  </si>
  <si>
    <t>3.1</t>
  </si>
  <si>
    <t>3.2</t>
  </si>
  <si>
    <t>na zadania bieżące</t>
  </si>
  <si>
    <t>na zadania inwestycyjne</t>
  </si>
  <si>
    <t xml:space="preserve">Plan po zmianach </t>
  </si>
  <si>
    <t xml:space="preserve">III. Zobowiązania , o których mowa w art. 72 ust. 1 pkt 4 ustawy </t>
  </si>
  <si>
    <t>nie wystąpiły</t>
  </si>
  <si>
    <t xml:space="preserve">  Na podstawie  art. 37 ust. 1  pkt. 2 ustawy z dnia 27 sierpnia 2009 r. o finansach publicznych   Zarząd Powiatu Wyszkowskiego podaje do publicznej wiadomości:</t>
  </si>
  <si>
    <t>wykaz osób, którym należność została rozłożona na raty lub był ustalony inny termin płatności:</t>
  </si>
  <si>
    <t>niewykorzystane środi pieniężne, o których mowa w art. 217 ist. 2 pkt 8 ustawy o finansach publicznych</t>
  </si>
  <si>
    <t xml:space="preserve">Roczna informacja z wykonania budżetu Powiatu Wyszkowskiego                               za 2020 r.                                               </t>
  </si>
  <si>
    <t>I. Informację z wykonania budżetu powiatu Wyszkowskiego za 2020 rok</t>
  </si>
  <si>
    <t xml:space="preserve"> wolne środki z lat ubiegłych</t>
  </si>
  <si>
    <t>3.3</t>
  </si>
  <si>
    <t>spłaty kredytów i pożyczek</t>
  </si>
  <si>
    <t>inne cele (lokaty)</t>
  </si>
  <si>
    <t>VI. Poręczeń i gwarancji w roku 2020 nie udzielano.</t>
  </si>
  <si>
    <t>umorzeń z tytułu podatków i opłat w roku 2020 nie udzielono</t>
  </si>
  <si>
    <t xml:space="preserve"> Czesława Gołaszewska</t>
  </si>
  <si>
    <t>Iwona i Waldemar Kęsy</t>
  </si>
  <si>
    <t>Tadeusz i Elżbieta Koziński</t>
  </si>
  <si>
    <t>Regina Koczyk</t>
  </si>
  <si>
    <t xml:space="preserve"> Anna i Grzegorz Multan</t>
  </si>
  <si>
    <t>Hanna i sławomir Przeobrażeńscy</t>
  </si>
  <si>
    <t>7</t>
  </si>
  <si>
    <t>8</t>
  </si>
  <si>
    <t>VIII.Wykaz osób prawnych i fizycznych oraz jednostek organizacyjnych nie posiadających osobowości prawnej, którym w 2020 roku udzielono pomocy publicznej stanowi załącznik do niniejszej informacji.</t>
  </si>
  <si>
    <t>Wynik budżetu</t>
  </si>
  <si>
    <t>Halina i Włodzimierz Perz</t>
  </si>
  <si>
    <t>Magdalena Marszałek</t>
  </si>
  <si>
    <t>spłata udzielonych pożyczek</t>
  </si>
  <si>
    <t>4.3</t>
  </si>
  <si>
    <t>4.4</t>
  </si>
  <si>
    <t>5.1</t>
  </si>
  <si>
    <t>5.2</t>
  </si>
  <si>
    <t>5.3</t>
  </si>
  <si>
    <t>udzielone pożyczki</t>
  </si>
  <si>
    <t>VI. Poręczeń i gwarancji w roku 2021 nie udzielano.</t>
  </si>
  <si>
    <t>umorzeń z tytułu podatków i opłat w roku 2021 nie udzielono</t>
  </si>
  <si>
    <t>Magdalena i Sylwester Raniszewscy</t>
  </si>
  <si>
    <t>Sporządziła: Agnieszka Kalinowska-Szymańska</t>
  </si>
  <si>
    <t>niewykorzystane środki pieniężne, o których mowa w art. 217 ust. 2 pkt 8 ustawy o finansach publicznych</t>
  </si>
  <si>
    <t xml:space="preserve">III. Zobowiązania, o których mowa w art. 72 ust. 1 pkt 4 ustawy </t>
  </si>
  <si>
    <t xml:space="preserve">  Na podstawie  art. 37 ust. 1  pkt. 2 ustawy z dnia 27 sierpnia 2009 r. o finansach publicznych  Zarząd Powiatu Wyszkowskiego podaje do publicznej wiadomości:</t>
  </si>
  <si>
    <t>I. Informację z wykonania budżetu Powiatu Wyszkowskiego za 2021 rok</t>
  </si>
  <si>
    <t xml:space="preserve">        nie wystąpiły</t>
  </si>
  <si>
    <t xml:space="preserve">VII. Wykaz osób prawnych i fizycznych oraz jednostek organizacyjnych nie posiadających osobowości prawnej, którym w zakresie podatków i opłat udzielono ulg, odroczeń, umorzeń lub rozłożono spłatę na raty w kwocie przewyższającej łącznie 500 zł </t>
  </si>
  <si>
    <t>1.</t>
  </si>
  <si>
    <t>3.</t>
  </si>
  <si>
    <t>4.</t>
  </si>
  <si>
    <t>5.</t>
  </si>
  <si>
    <t>VIII. Wykaz osób prawnych i fizycznych oraz jednostek organizacyjnych nie posiadających osobowości prawnej, którym w 2021 roku udzielono pomocy publicznej stanowi załącznik do niniejszej informacji.</t>
  </si>
  <si>
    <t xml:space="preserve">Roczna informacja z wykonania budżetu Powiatu Wyszkowskiego                                                      za 2021 r.                                               </t>
  </si>
  <si>
    <t>kredyty i pożyczki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</si>
</sst>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_ ;\-#,##0.00\ 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i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/>
    </xf>
    <xf numFmtId="43" fontId="6" fillId="0" borderId="10" xfId="42" applyNumberFormat="1" applyFont="1" applyBorder="1" applyAlignment="1">
      <alignment vertical="center"/>
    </xf>
    <xf numFmtId="43" fontId="0" fillId="0" borderId="10" xfId="42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3" fontId="6" fillId="0" borderId="10" xfId="42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6" fillId="0" borderId="0" xfId="42" applyNumberFormat="1" applyFont="1" applyBorder="1" applyAlignment="1">
      <alignment horizontal="center" vertical="center"/>
    </xf>
    <xf numFmtId="49" fontId="6" fillId="0" borderId="0" xfId="52" applyNumberFormat="1" applyFont="1" applyBorder="1" applyAlignment="1">
      <alignment horizontal="center" vertical="center"/>
    </xf>
    <xf numFmtId="164" fontId="6" fillId="0" borderId="0" xfId="52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3" fontId="0" fillId="0" borderId="0" xfId="42" applyFont="1" applyBorder="1" applyAlignment="1">
      <alignment vertical="center"/>
    </xf>
    <xf numFmtId="164" fontId="0" fillId="0" borderId="0" xfId="52" applyNumberFormat="1" applyFont="1" applyBorder="1" applyAlignment="1">
      <alignment vertical="center"/>
    </xf>
    <xf numFmtId="43" fontId="0" fillId="0" borderId="0" xfId="42" applyFont="1" applyBorder="1" applyAlignment="1">
      <alignment horizontal="center" vertical="center" wrapText="1"/>
    </xf>
    <xf numFmtId="43" fontId="0" fillId="0" borderId="0" xfId="42" applyFont="1" applyBorder="1" applyAlignment="1">
      <alignment vertical="center" wrapText="1"/>
    </xf>
    <xf numFmtId="43" fontId="6" fillId="0" borderId="0" xfId="42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3" fontId="6" fillId="0" borderId="0" xfId="42" applyFont="1" applyBorder="1" applyAlignment="1">
      <alignment vertical="center" wrapText="1"/>
    </xf>
    <xf numFmtId="43" fontId="0" fillId="0" borderId="10" xfId="42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6" fillId="0" borderId="10" xfId="52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3" fontId="0" fillId="0" borderId="10" xfId="42" applyFont="1" applyBorder="1" applyAlignment="1">
      <alignment vertical="center"/>
    </xf>
    <xf numFmtId="10" fontId="6" fillId="0" borderId="10" xfId="52" applyNumberFormat="1" applyFont="1" applyBorder="1" applyAlignment="1">
      <alignment vertical="center"/>
    </xf>
    <xf numFmtId="10" fontId="0" fillId="0" borderId="10" xfId="52" applyNumberFormat="1" applyFont="1" applyBorder="1" applyAlignment="1">
      <alignment vertical="center"/>
    </xf>
    <xf numFmtId="0" fontId="2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43" fontId="6" fillId="33" borderId="0" xfId="42" applyFont="1" applyFill="1" applyBorder="1" applyAlignment="1">
      <alignment vertical="center" wrapText="1"/>
    </xf>
    <xf numFmtId="49" fontId="0" fillId="33" borderId="0" xfId="0" applyNumberFormat="1" applyFont="1" applyFill="1" applyBorder="1" applyAlignment="1">
      <alignment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43" fontId="0" fillId="33" borderId="0" xfId="42" applyNumberFormat="1" applyFont="1" applyFill="1" applyBorder="1" applyAlignment="1">
      <alignment vertical="center"/>
    </xf>
    <xf numFmtId="164" fontId="6" fillId="33" borderId="0" xfId="52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3" fontId="0" fillId="0" borderId="10" xfId="42" applyNumberFormat="1" applyFont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wrapText="1"/>
    </xf>
    <xf numFmtId="0" fontId="0" fillId="33" borderId="0" xfId="0" applyFont="1" applyFill="1" applyBorder="1" applyAlignment="1">
      <alignment horizontal="justify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43" fontId="26" fillId="0" borderId="10" xfId="42" applyFont="1" applyBorder="1" applyAlignment="1">
      <alignment vertical="center"/>
    </xf>
    <xf numFmtId="10" fontId="26" fillId="0" borderId="10" xfId="52" applyNumberFormat="1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43" fontId="25" fillId="0" borderId="10" xfId="42" applyFont="1" applyBorder="1" applyAlignment="1">
      <alignment vertical="center"/>
    </xf>
    <xf numFmtId="10" fontId="25" fillId="0" borderId="10" xfId="52" applyNumberFormat="1" applyFont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/>
    </xf>
    <xf numFmtId="43" fontId="26" fillId="0" borderId="10" xfId="42" applyNumberFormat="1" applyFont="1" applyBorder="1" applyAlignment="1">
      <alignment vertical="center"/>
    </xf>
    <xf numFmtId="164" fontId="26" fillId="0" borderId="10" xfId="52" applyNumberFormat="1" applyFont="1" applyBorder="1" applyAlignment="1">
      <alignment vertical="center"/>
    </xf>
    <xf numFmtId="49" fontId="25" fillId="0" borderId="10" xfId="0" applyNumberFormat="1" applyFont="1" applyBorder="1" applyAlignment="1">
      <alignment horizontal="center" vertical="center"/>
    </xf>
    <xf numFmtId="43" fontId="25" fillId="0" borderId="10" xfId="42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49" fontId="25" fillId="33" borderId="0" xfId="0" applyNumberFormat="1" applyFont="1" applyFill="1" applyBorder="1" applyAlignment="1">
      <alignment horizontal="left" vertical="center" wrapText="1"/>
    </xf>
    <xf numFmtId="8" fontId="26" fillId="33" borderId="0" xfId="42" applyNumberFormat="1" applyFont="1" applyFill="1" applyBorder="1" applyAlignment="1">
      <alignment vertical="center" wrapText="1"/>
    </xf>
    <xf numFmtId="49" fontId="25" fillId="33" borderId="0" xfId="0" applyNumberFormat="1" applyFont="1" applyFill="1" applyBorder="1" applyAlignment="1">
      <alignment vertical="center" wrapText="1"/>
    </xf>
    <xf numFmtId="43" fontId="26" fillId="33" borderId="0" xfId="42" applyFont="1" applyFill="1" applyBorder="1" applyAlignment="1">
      <alignment horizontal="center" vertical="center" wrapText="1"/>
    </xf>
    <xf numFmtId="49" fontId="25" fillId="33" borderId="0" xfId="0" applyNumberFormat="1" applyFont="1" applyFill="1" applyBorder="1" applyAlignment="1">
      <alignment horizontal="left" vertical="center" wrapText="1"/>
    </xf>
    <xf numFmtId="43" fontId="26" fillId="33" borderId="0" xfId="42" applyFont="1" applyFill="1" applyBorder="1" applyAlignment="1">
      <alignment vertical="center" wrapText="1"/>
    </xf>
    <xf numFmtId="49" fontId="25" fillId="33" borderId="0" xfId="0" applyNumberFormat="1" applyFont="1" applyFill="1" applyBorder="1" applyAlignment="1">
      <alignment horizontal="left" vertical="center"/>
    </xf>
    <xf numFmtId="43" fontId="25" fillId="33" borderId="0" xfId="42" applyNumberFormat="1" applyFont="1" applyFill="1" applyBorder="1" applyAlignment="1">
      <alignment vertical="center"/>
    </xf>
    <xf numFmtId="164" fontId="26" fillId="33" borderId="0" xfId="52" applyNumberFormat="1" applyFont="1" applyFill="1" applyBorder="1" applyAlignment="1">
      <alignment vertical="center"/>
    </xf>
    <xf numFmtId="0" fontId="25" fillId="33" borderId="0" xfId="0" applyFont="1" applyFill="1" applyBorder="1" applyAlignment="1">
      <alignment horizontal="left" vertical="center" wrapText="1"/>
    </xf>
    <xf numFmtId="49" fontId="25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 wrapText="1"/>
    </xf>
    <xf numFmtId="0" fontId="25" fillId="33" borderId="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justify" vertical="center" wrapText="1"/>
    </xf>
    <xf numFmtId="49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43" fontId="25" fillId="0" borderId="0" xfId="42" applyFont="1" applyBorder="1" applyAlignment="1">
      <alignment horizontal="center" vertical="center" wrapText="1"/>
    </xf>
    <xf numFmtId="49" fontId="26" fillId="0" borderId="0" xfId="42" applyNumberFormat="1" applyFont="1" applyBorder="1" applyAlignment="1">
      <alignment horizontal="center" vertical="center"/>
    </xf>
    <xf numFmtId="49" fontId="26" fillId="0" borderId="0" xfId="52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43" fontId="25" fillId="0" borderId="0" xfId="42" applyFont="1" applyBorder="1" applyAlignment="1">
      <alignment vertical="center" wrapText="1"/>
    </xf>
    <xf numFmtId="164" fontId="26" fillId="0" borderId="0" xfId="52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43" fontId="26" fillId="0" borderId="0" xfId="42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A1" sqref="A1:IV16384"/>
    </sheetView>
  </sheetViews>
  <sheetFormatPr defaultColWidth="16.7109375" defaultRowHeight="12.75"/>
  <cols>
    <col min="1" max="1" width="5.00390625" style="1" customWidth="1"/>
    <col min="2" max="2" width="43.28125" style="1" customWidth="1"/>
    <col min="3" max="3" width="18.28125" style="1" customWidth="1"/>
    <col min="4" max="4" width="18.140625" style="1" customWidth="1"/>
    <col min="5" max="5" width="11.421875" style="1" customWidth="1"/>
    <col min="6" max="16384" width="16.7109375" style="1" customWidth="1"/>
  </cols>
  <sheetData>
    <row r="1" spans="1:5" ht="34.5" customHeight="1">
      <c r="A1" s="58" t="s">
        <v>43</v>
      </c>
      <c r="B1" s="58"/>
      <c r="C1" s="58"/>
      <c r="D1" s="58"/>
      <c r="E1" s="58"/>
    </row>
    <row r="2" spans="1:5" ht="46.5" customHeight="1">
      <c r="A2" s="59" t="s">
        <v>40</v>
      </c>
      <c r="B2" s="59"/>
      <c r="C2" s="59"/>
      <c r="D2" s="59"/>
      <c r="E2" s="59"/>
    </row>
    <row r="3" spans="1:5" ht="40.5" customHeight="1">
      <c r="A3" s="60" t="s">
        <v>44</v>
      </c>
      <c r="B3" s="60"/>
      <c r="C3" s="60"/>
      <c r="D3" s="60"/>
      <c r="E3" s="60"/>
    </row>
    <row r="4" spans="1:5" ht="30" customHeight="1">
      <c r="A4" s="28" t="s">
        <v>12</v>
      </c>
      <c r="B4" s="29" t="s">
        <v>0</v>
      </c>
      <c r="C4" s="45" t="s">
        <v>37</v>
      </c>
      <c r="D4" s="29" t="s">
        <v>8</v>
      </c>
      <c r="E4" s="29" t="s">
        <v>1</v>
      </c>
    </row>
    <row r="5" spans="1:5" ht="26.25" customHeight="1">
      <c r="A5" s="51">
        <v>1</v>
      </c>
      <c r="B5" s="4" t="s">
        <v>10</v>
      </c>
      <c r="C5" s="9">
        <f>SUM(C6:C7)</f>
        <v>106721535.55</v>
      </c>
      <c r="D5" s="9">
        <f>SUM(D6:D7)</f>
        <v>111416885.59</v>
      </c>
      <c r="E5" s="34">
        <f aca="true" t="shared" si="0" ref="E5:E11">D5/C5</f>
        <v>1.0439962751266842</v>
      </c>
    </row>
    <row r="6" spans="1:5" ht="33.75" customHeight="1">
      <c r="A6" s="52" t="s">
        <v>13</v>
      </c>
      <c r="B6" s="32" t="s">
        <v>9</v>
      </c>
      <c r="C6" s="33">
        <v>102125283.55</v>
      </c>
      <c r="D6" s="33">
        <v>101726514.87</v>
      </c>
      <c r="E6" s="35">
        <f t="shared" si="0"/>
        <v>0.996095299164533</v>
      </c>
    </row>
    <row r="7" spans="1:5" ht="33.75" customHeight="1">
      <c r="A7" s="52" t="s">
        <v>20</v>
      </c>
      <c r="B7" s="32" t="s">
        <v>11</v>
      </c>
      <c r="C7" s="33">
        <v>4596252</v>
      </c>
      <c r="D7" s="33">
        <v>9690370.72</v>
      </c>
      <c r="E7" s="35">
        <f t="shared" si="0"/>
        <v>2.1083201530290334</v>
      </c>
    </row>
    <row r="8" spans="1:5" ht="25.5" customHeight="1">
      <c r="A8" s="51" t="s">
        <v>21</v>
      </c>
      <c r="B8" s="4" t="s">
        <v>4</v>
      </c>
      <c r="C8" s="9">
        <f>SUM(C9:C10)</f>
        <v>103650320.33</v>
      </c>
      <c r="D8" s="9">
        <f>SUM(D9:D10)</f>
        <v>97082647.96</v>
      </c>
      <c r="E8" s="34">
        <f t="shared" si="0"/>
        <v>0.9366362559315787</v>
      </c>
    </row>
    <row r="9" spans="1:5" ht="31.5" customHeight="1">
      <c r="A9" s="52" t="s">
        <v>14</v>
      </c>
      <c r="B9" s="32" t="s">
        <v>2</v>
      </c>
      <c r="C9" s="33">
        <v>96977120.33</v>
      </c>
      <c r="D9" s="33">
        <v>91902733.8</v>
      </c>
      <c r="E9" s="35">
        <f t="shared" si="0"/>
        <v>0.947674394612538</v>
      </c>
    </row>
    <row r="10" spans="1:5" ht="31.5" customHeight="1">
      <c r="A10" s="52" t="s">
        <v>22</v>
      </c>
      <c r="B10" s="32" t="s">
        <v>3</v>
      </c>
      <c r="C10" s="33">
        <v>6673200</v>
      </c>
      <c r="D10" s="33">
        <v>5179914.16</v>
      </c>
      <c r="E10" s="35">
        <f t="shared" si="0"/>
        <v>0.7762264221063359</v>
      </c>
    </row>
    <row r="11" spans="1:5" ht="31.5" customHeight="1">
      <c r="A11" s="51">
        <v>3</v>
      </c>
      <c r="B11" s="4" t="s">
        <v>60</v>
      </c>
      <c r="C11" s="9">
        <f>C5-C8</f>
        <v>3071215.219999999</v>
      </c>
      <c r="D11" s="9">
        <f>D5-D8</f>
        <v>14334237.63000001</v>
      </c>
      <c r="E11" s="34">
        <f t="shared" si="0"/>
        <v>4.667285293669526</v>
      </c>
    </row>
    <row r="12" spans="1:5" ht="28.5" customHeight="1">
      <c r="A12" s="37" t="s">
        <v>16</v>
      </c>
      <c r="B12" s="4" t="s">
        <v>5</v>
      </c>
      <c r="C12" s="9">
        <f>SUM(C13:C15)</f>
        <v>704725</v>
      </c>
      <c r="D12" s="5">
        <f>SUM(D13:D15)</f>
        <v>4117922.4</v>
      </c>
      <c r="E12" s="30">
        <f>D12/C12</f>
        <v>5.8433039838234775</v>
      </c>
    </row>
    <row r="13" spans="1:5" ht="27" customHeight="1">
      <c r="A13" s="31" t="s">
        <v>33</v>
      </c>
      <c r="B13" s="7" t="s">
        <v>6</v>
      </c>
      <c r="C13" s="25">
        <v>0</v>
      </c>
      <c r="D13" s="6">
        <v>0</v>
      </c>
      <c r="E13" s="30"/>
    </row>
    <row r="14" spans="1:5" ht="38.25" customHeight="1">
      <c r="A14" s="31" t="s">
        <v>34</v>
      </c>
      <c r="B14" s="48" t="s">
        <v>42</v>
      </c>
      <c r="C14" s="25">
        <v>460074</v>
      </c>
      <c r="D14" s="6">
        <v>709350.34</v>
      </c>
      <c r="E14" s="35">
        <f>D14/C14</f>
        <v>1.5418179249425092</v>
      </c>
    </row>
    <row r="15" spans="1:5" ht="26.25" customHeight="1">
      <c r="A15" s="31" t="s">
        <v>46</v>
      </c>
      <c r="B15" s="32" t="s">
        <v>45</v>
      </c>
      <c r="C15" s="25">
        <v>244651</v>
      </c>
      <c r="D15" s="6">
        <v>3408572.06</v>
      </c>
      <c r="E15" s="35">
        <f>D15/C15</f>
        <v>13.932385561473282</v>
      </c>
    </row>
    <row r="16" spans="1:5" ht="33.75" customHeight="1">
      <c r="A16" s="37" t="s">
        <v>19</v>
      </c>
      <c r="B16" s="8" t="s">
        <v>7</v>
      </c>
      <c r="C16" s="9">
        <f>SUM(C17:C18)</f>
        <v>3775940.22</v>
      </c>
      <c r="D16" s="9">
        <f>SUM(D17:D18)</f>
        <v>2682982.22</v>
      </c>
      <c r="E16" s="34">
        <f>D16/C16</f>
        <v>0.7105467946205992</v>
      </c>
    </row>
    <row r="17" spans="1:5" ht="33.75" customHeight="1">
      <c r="A17" s="31" t="s">
        <v>17</v>
      </c>
      <c r="B17" s="48" t="s">
        <v>47</v>
      </c>
      <c r="C17" s="33">
        <v>2682982.22</v>
      </c>
      <c r="D17" s="49">
        <v>2682982.22</v>
      </c>
      <c r="E17" s="35">
        <f>D17/C17</f>
        <v>1</v>
      </c>
    </row>
    <row r="18" spans="1:5" ht="33.75" customHeight="1">
      <c r="A18" s="31" t="s">
        <v>18</v>
      </c>
      <c r="B18" s="48" t="s">
        <v>48</v>
      </c>
      <c r="C18" s="33">
        <v>1092958</v>
      </c>
      <c r="D18" s="49"/>
      <c r="E18" s="35">
        <f>D18/C18</f>
        <v>0</v>
      </c>
    </row>
    <row r="19" spans="1:5" s="39" customFormat="1" ht="39" customHeight="1">
      <c r="A19" s="57" t="s">
        <v>23</v>
      </c>
      <c r="B19" s="57"/>
      <c r="C19" s="57"/>
      <c r="D19" s="40">
        <v>1530192.21</v>
      </c>
      <c r="E19" s="41"/>
    </row>
    <row r="20" spans="1:5" s="39" customFormat="1" ht="33.75" customHeight="1">
      <c r="A20" s="57" t="s">
        <v>38</v>
      </c>
      <c r="B20" s="57"/>
      <c r="C20" s="57"/>
      <c r="D20" s="40" t="s">
        <v>39</v>
      </c>
      <c r="E20" s="41"/>
    </row>
    <row r="21" spans="1:5" s="39" customFormat="1" ht="28.5" customHeight="1">
      <c r="A21" s="57" t="s">
        <v>25</v>
      </c>
      <c r="B21" s="57"/>
      <c r="C21" s="57"/>
      <c r="D21" s="40">
        <f>C22+C23</f>
        <v>1778609.02</v>
      </c>
      <c r="E21" s="41"/>
    </row>
    <row r="22" spans="1:5" s="39" customFormat="1" ht="21" customHeight="1">
      <c r="A22" s="42" t="s">
        <v>27</v>
      </c>
      <c r="B22" s="42" t="s">
        <v>35</v>
      </c>
      <c r="C22" s="40">
        <v>978976.33</v>
      </c>
      <c r="D22" s="40"/>
      <c r="E22" s="41"/>
    </row>
    <row r="23" spans="1:5" s="39" customFormat="1" ht="21" customHeight="1">
      <c r="A23" s="42" t="s">
        <v>28</v>
      </c>
      <c r="B23" s="42" t="s">
        <v>36</v>
      </c>
      <c r="C23" s="40">
        <v>799632.69</v>
      </c>
      <c r="D23" s="40"/>
      <c r="E23" s="41"/>
    </row>
    <row r="24" spans="1:5" s="39" customFormat="1" ht="30" customHeight="1">
      <c r="A24" s="57" t="s">
        <v>24</v>
      </c>
      <c r="B24" s="57"/>
      <c r="C24" s="57"/>
      <c r="D24" s="40">
        <f>C25+C26</f>
        <v>782960.41</v>
      </c>
      <c r="E24" s="41"/>
    </row>
    <row r="25" spans="1:5" s="39" customFormat="1" ht="21" customHeight="1">
      <c r="A25" s="42" t="s">
        <v>27</v>
      </c>
      <c r="B25" s="42" t="s">
        <v>35</v>
      </c>
      <c r="C25" s="40">
        <v>750032.73</v>
      </c>
      <c r="D25" s="40"/>
      <c r="E25" s="41"/>
    </row>
    <row r="26" spans="1:5" s="39" customFormat="1" ht="21" customHeight="1">
      <c r="A26" s="42" t="s">
        <v>28</v>
      </c>
      <c r="B26" s="42" t="s">
        <v>36</v>
      </c>
      <c r="C26" s="40">
        <v>32927.68</v>
      </c>
      <c r="D26" s="40"/>
      <c r="E26" s="41"/>
    </row>
    <row r="27" spans="1:5" s="39" customFormat="1" ht="21.75" customHeight="1">
      <c r="A27" s="53" t="s">
        <v>49</v>
      </c>
      <c r="B27" s="53"/>
      <c r="C27" s="53"/>
      <c r="D27" s="43"/>
      <c r="E27" s="44"/>
    </row>
    <row r="28" spans="1:5" s="39" customFormat="1" ht="46.5" customHeight="1">
      <c r="A28" s="54" t="s">
        <v>26</v>
      </c>
      <c r="B28" s="54"/>
      <c r="C28" s="54"/>
      <c r="D28" s="54"/>
      <c r="E28" s="54"/>
    </row>
    <row r="29" spans="1:5" s="39" customFormat="1" ht="21.75" customHeight="1">
      <c r="A29" s="38" t="s">
        <v>27</v>
      </c>
      <c r="B29" s="54" t="s">
        <v>50</v>
      </c>
      <c r="C29" s="54"/>
      <c r="D29" s="54"/>
      <c r="E29" s="54"/>
    </row>
    <row r="30" spans="1:5" s="39" customFormat="1" ht="16.5" customHeight="1">
      <c r="A30" s="38" t="s">
        <v>28</v>
      </c>
      <c r="B30" s="54" t="s">
        <v>41</v>
      </c>
      <c r="C30" s="54"/>
      <c r="D30" s="54"/>
      <c r="E30" s="54"/>
    </row>
    <row r="31" spans="1:5" s="39" customFormat="1" ht="16.5" customHeight="1">
      <c r="A31" s="38" t="s">
        <v>29</v>
      </c>
      <c r="B31" s="50" t="s">
        <v>51</v>
      </c>
      <c r="C31" s="46"/>
      <c r="D31" s="46"/>
      <c r="E31" s="46"/>
    </row>
    <row r="32" spans="1:5" s="39" customFormat="1" ht="16.5" customHeight="1">
      <c r="A32" s="38" t="s">
        <v>30</v>
      </c>
      <c r="B32" s="50" t="s">
        <v>52</v>
      </c>
      <c r="C32" s="46"/>
      <c r="D32" s="46"/>
      <c r="E32" s="46"/>
    </row>
    <row r="33" spans="1:5" s="39" customFormat="1" ht="16.5" customHeight="1">
      <c r="A33" s="38" t="s">
        <v>15</v>
      </c>
      <c r="B33" s="50" t="s">
        <v>53</v>
      </c>
      <c r="C33" s="46"/>
      <c r="D33" s="46"/>
      <c r="E33" s="46"/>
    </row>
    <row r="34" spans="1:5" s="39" customFormat="1" ht="16.5" customHeight="1">
      <c r="A34" s="38" t="s">
        <v>16</v>
      </c>
      <c r="B34" s="50" t="s">
        <v>62</v>
      </c>
      <c r="C34" s="46"/>
      <c r="D34" s="46"/>
      <c r="E34" s="46"/>
    </row>
    <row r="35" spans="1:5" s="39" customFormat="1" ht="16.5" customHeight="1">
      <c r="A35" s="38" t="s">
        <v>19</v>
      </c>
      <c r="B35" s="50" t="s">
        <v>54</v>
      </c>
      <c r="C35" s="47"/>
      <c r="D35" s="47"/>
      <c r="E35" s="47"/>
    </row>
    <row r="36" spans="1:5" s="39" customFormat="1" ht="16.5" customHeight="1">
      <c r="A36" s="38" t="s">
        <v>31</v>
      </c>
      <c r="B36" s="50" t="s">
        <v>55</v>
      </c>
      <c r="C36" s="47"/>
      <c r="D36" s="47"/>
      <c r="E36" s="47"/>
    </row>
    <row r="37" spans="1:5" s="39" customFormat="1" ht="16.5" customHeight="1">
      <c r="A37" s="38" t="s">
        <v>57</v>
      </c>
      <c r="B37" s="50" t="s">
        <v>56</v>
      </c>
      <c r="C37" s="47"/>
      <c r="D37" s="47"/>
      <c r="E37" s="47"/>
    </row>
    <row r="38" spans="1:5" s="39" customFormat="1" ht="16.5" customHeight="1">
      <c r="A38" s="38" t="s">
        <v>58</v>
      </c>
      <c r="B38" s="50" t="s">
        <v>61</v>
      </c>
      <c r="C38" s="46"/>
      <c r="D38" s="46"/>
      <c r="E38" s="46"/>
    </row>
    <row r="39" spans="1:5" s="39" customFormat="1" ht="44.25" customHeight="1">
      <c r="A39" s="56" t="s">
        <v>59</v>
      </c>
      <c r="B39" s="56"/>
      <c r="C39" s="56"/>
      <c r="D39" s="56"/>
      <c r="E39" s="56"/>
    </row>
    <row r="40" spans="1:5" ht="21" customHeight="1">
      <c r="A40" s="27"/>
      <c r="B40" s="11"/>
      <c r="C40" s="20"/>
      <c r="D40" s="12"/>
      <c r="E40" s="13"/>
    </row>
    <row r="41" spans="1:5" ht="24.75" customHeight="1">
      <c r="A41" s="27"/>
      <c r="B41" s="23"/>
      <c r="C41" s="20"/>
      <c r="D41" s="12"/>
      <c r="E41" s="13"/>
    </row>
    <row r="42" spans="1:5" ht="18.75" customHeight="1">
      <c r="A42" s="27"/>
      <c r="B42" s="36" t="s">
        <v>32</v>
      </c>
      <c r="C42" s="20"/>
      <c r="D42" s="12"/>
      <c r="E42" s="13"/>
    </row>
    <row r="43" spans="1:5" ht="16.5" customHeight="1">
      <c r="A43" s="27"/>
      <c r="B43" s="11"/>
      <c r="C43" s="21"/>
      <c r="D43" s="12"/>
      <c r="E43" s="14"/>
    </row>
    <row r="44" spans="1:5" ht="27.75" customHeight="1">
      <c r="A44" s="27"/>
      <c r="B44" s="15"/>
      <c r="C44" s="22"/>
      <c r="D44" s="16"/>
      <c r="E44" s="17"/>
    </row>
    <row r="45" spans="1:5" ht="32.25" customHeight="1">
      <c r="A45" s="26"/>
      <c r="B45" s="10"/>
      <c r="C45" s="24"/>
      <c r="D45" s="18"/>
      <c r="E45" s="19"/>
    </row>
    <row r="46" spans="3:4" ht="15">
      <c r="C46" s="2"/>
      <c r="D46" s="2"/>
    </row>
    <row r="47" spans="3:4" ht="15">
      <c r="C47" s="2"/>
      <c r="D47" s="2"/>
    </row>
    <row r="48" spans="3:4" ht="15">
      <c r="C48" s="2"/>
      <c r="D48" s="2"/>
    </row>
    <row r="49" spans="3:4" ht="15">
      <c r="C49" s="2"/>
      <c r="D49" s="2"/>
    </row>
    <row r="50" spans="2:4" ht="15.75">
      <c r="B50" s="3"/>
      <c r="C50" s="2"/>
      <c r="D50" s="2"/>
    </row>
    <row r="51" spans="2:3" ht="15" customHeight="1">
      <c r="B51" s="55"/>
      <c r="C51" s="55"/>
    </row>
    <row r="55" ht="15">
      <c r="B55" s="36"/>
    </row>
  </sheetData>
  <sheetProtection/>
  <mergeCells count="13">
    <mergeCell ref="A24:C24"/>
    <mergeCell ref="A1:E1"/>
    <mergeCell ref="A2:E2"/>
    <mergeCell ref="A3:E3"/>
    <mergeCell ref="A20:C20"/>
    <mergeCell ref="A19:C19"/>
    <mergeCell ref="A21:C21"/>
    <mergeCell ref="A27:C27"/>
    <mergeCell ref="A28:E28"/>
    <mergeCell ref="B51:C51"/>
    <mergeCell ref="B30:E30"/>
    <mergeCell ref="B29:E29"/>
    <mergeCell ref="A39:E3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22">
      <selection activeCell="B13" sqref="B13"/>
    </sheetView>
  </sheetViews>
  <sheetFormatPr defaultColWidth="16.7109375" defaultRowHeight="12.75"/>
  <cols>
    <col min="1" max="1" width="5.00390625" style="1" customWidth="1"/>
    <col min="2" max="2" width="38.00390625" style="1" customWidth="1"/>
    <col min="3" max="3" width="18.28125" style="1" customWidth="1"/>
    <col min="4" max="4" width="18.140625" style="1" customWidth="1"/>
    <col min="5" max="5" width="11.421875" style="1" customWidth="1"/>
    <col min="6" max="16384" width="16.7109375" style="1" customWidth="1"/>
  </cols>
  <sheetData>
    <row r="1" spans="1:5" ht="34.5" customHeight="1">
      <c r="A1" s="63" t="s">
        <v>85</v>
      </c>
      <c r="B1" s="63"/>
      <c r="C1" s="63"/>
      <c r="D1" s="63"/>
      <c r="E1" s="63"/>
    </row>
    <row r="2" spans="1:5" ht="46.5" customHeight="1">
      <c r="A2" s="61" t="s">
        <v>76</v>
      </c>
      <c r="B2" s="61"/>
      <c r="C2" s="61"/>
      <c r="D2" s="61"/>
      <c r="E2" s="61"/>
    </row>
    <row r="3" spans="1:5" ht="40.5" customHeight="1">
      <c r="A3" s="62" t="s">
        <v>77</v>
      </c>
      <c r="B3" s="62"/>
      <c r="C3" s="62"/>
      <c r="D3" s="62"/>
      <c r="E3" s="62"/>
    </row>
    <row r="4" spans="1:5" s="106" customFormat="1" ht="30" customHeight="1">
      <c r="A4" s="64" t="s">
        <v>12</v>
      </c>
      <c r="B4" s="64" t="s">
        <v>0</v>
      </c>
      <c r="C4" s="65" t="s">
        <v>37</v>
      </c>
      <c r="D4" s="64" t="s">
        <v>8</v>
      </c>
      <c r="E4" s="64" t="s">
        <v>1</v>
      </c>
    </row>
    <row r="5" spans="1:5" ht="26.25" customHeight="1">
      <c r="A5" s="66">
        <v>1</v>
      </c>
      <c r="B5" s="67" t="s">
        <v>10</v>
      </c>
      <c r="C5" s="68">
        <f>SUM(C6:C7)</f>
        <v>114009497.9</v>
      </c>
      <c r="D5" s="68">
        <f>SUM(D6:D7)</f>
        <v>117422958.52</v>
      </c>
      <c r="E5" s="69">
        <f aca="true" t="shared" si="0" ref="E5:E11">D5/C5</f>
        <v>1.029940142557193</v>
      </c>
    </row>
    <row r="6" spans="1:5" ht="33.75" customHeight="1">
      <c r="A6" s="64" t="s">
        <v>13</v>
      </c>
      <c r="B6" s="70" t="s">
        <v>9</v>
      </c>
      <c r="C6" s="71">
        <v>109807623.2</v>
      </c>
      <c r="D6" s="71">
        <v>112390811.46</v>
      </c>
      <c r="E6" s="72">
        <f t="shared" si="0"/>
        <v>1.0235246714637931</v>
      </c>
    </row>
    <row r="7" spans="1:5" ht="33.75" customHeight="1">
      <c r="A7" s="64" t="s">
        <v>20</v>
      </c>
      <c r="B7" s="70" t="s">
        <v>11</v>
      </c>
      <c r="C7" s="71">
        <v>4201874.7</v>
      </c>
      <c r="D7" s="71">
        <v>5032147.06</v>
      </c>
      <c r="E7" s="72">
        <f t="shared" si="0"/>
        <v>1.197595696987347</v>
      </c>
    </row>
    <row r="8" spans="1:5" ht="25.5" customHeight="1">
      <c r="A8" s="66" t="s">
        <v>21</v>
      </c>
      <c r="B8" s="67" t="s">
        <v>4</v>
      </c>
      <c r="C8" s="68">
        <f>SUM(C9:C10)</f>
        <v>110288773.36</v>
      </c>
      <c r="D8" s="68">
        <f>SUM(D9:D10)</f>
        <v>103047913.06</v>
      </c>
      <c r="E8" s="69">
        <f t="shared" si="0"/>
        <v>0.934346352041067</v>
      </c>
    </row>
    <row r="9" spans="1:5" ht="31.5" customHeight="1">
      <c r="A9" s="64" t="s">
        <v>14</v>
      </c>
      <c r="B9" s="70" t="s">
        <v>2</v>
      </c>
      <c r="C9" s="71">
        <v>104509405.35</v>
      </c>
      <c r="D9" s="71">
        <v>98117610.54</v>
      </c>
      <c r="E9" s="72">
        <f t="shared" si="0"/>
        <v>0.9388400040303168</v>
      </c>
    </row>
    <row r="10" spans="1:5" ht="31.5" customHeight="1">
      <c r="A10" s="64" t="s">
        <v>22</v>
      </c>
      <c r="B10" s="70" t="s">
        <v>3</v>
      </c>
      <c r="C10" s="71">
        <v>5779368.01</v>
      </c>
      <c r="D10" s="71">
        <v>4930302.52</v>
      </c>
      <c r="E10" s="72">
        <f t="shared" si="0"/>
        <v>0.8530867927893035</v>
      </c>
    </row>
    <row r="11" spans="1:5" ht="31.5" customHeight="1">
      <c r="A11" s="66">
        <v>3</v>
      </c>
      <c r="B11" s="67" t="s">
        <v>60</v>
      </c>
      <c r="C11" s="68">
        <f>C5-C8</f>
        <v>3720724.5400000066</v>
      </c>
      <c r="D11" s="68">
        <f>D5-D8</f>
        <v>14375045.459999993</v>
      </c>
      <c r="E11" s="69">
        <f t="shared" si="0"/>
        <v>3.8635070415613106</v>
      </c>
    </row>
    <row r="12" spans="1:5" ht="28.5" customHeight="1">
      <c r="A12" s="73" t="s">
        <v>16</v>
      </c>
      <c r="B12" s="67" t="s">
        <v>5</v>
      </c>
      <c r="C12" s="68">
        <f>SUM(C13:C16)</f>
        <v>3224589.83</v>
      </c>
      <c r="D12" s="74">
        <f>SUM(D13:D16)</f>
        <v>16941981</v>
      </c>
      <c r="E12" s="75">
        <f>D12/C12</f>
        <v>5.2539956686522205</v>
      </c>
    </row>
    <row r="13" spans="1:5" ht="27" customHeight="1">
      <c r="A13" s="76" t="s">
        <v>17</v>
      </c>
      <c r="B13" s="70" t="s">
        <v>86</v>
      </c>
      <c r="C13" s="71">
        <v>210000</v>
      </c>
      <c r="D13" s="77">
        <v>172803.19</v>
      </c>
      <c r="E13" s="75"/>
    </row>
    <row r="14" spans="1:5" ht="27" customHeight="1">
      <c r="A14" s="76" t="s">
        <v>18</v>
      </c>
      <c r="B14" s="70" t="s">
        <v>63</v>
      </c>
      <c r="C14" s="71">
        <v>1000000</v>
      </c>
      <c r="D14" s="77">
        <v>1000000</v>
      </c>
      <c r="E14" s="75"/>
    </row>
    <row r="15" spans="1:5" ht="40.5" customHeight="1">
      <c r="A15" s="76" t="s">
        <v>64</v>
      </c>
      <c r="B15" s="78" t="s">
        <v>74</v>
      </c>
      <c r="C15" s="71">
        <v>2014589.83</v>
      </c>
      <c r="D15" s="77">
        <v>7815802.01</v>
      </c>
      <c r="E15" s="72"/>
    </row>
    <row r="16" spans="1:5" ht="26.25" customHeight="1">
      <c r="A16" s="76" t="s">
        <v>65</v>
      </c>
      <c r="B16" s="70" t="s">
        <v>45</v>
      </c>
      <c r="C16" s="71"/>
      <c r="D16" s="77">
        <v>7953375.8</v>
      </c>
      <c r="E16" s="72"/>
    </row>
    <row r="17" spans="1:5" ht="33.75" customHeight="1">
      <c r="A17" s="73" t="s">
        <v>19</v>
      </c>
      <c r="B17" s="79" t="s">
        <v>7</v>
      </c>
      <c r="C17" s="68">
        <f>SUM(C18:C20)</f>
        <v>6945314.37</v>
      </c>
      <c r="D17" s="68">
        <f>SUM(D18:D20)</f>
        <v>6945314.37</v>
      </c>
      <c r="E17" s="69">
        <f>D17/C17</f>
        <v>1</v>
      </c>
    </row>
    <row r="18" spans="1:5" ht="33.75" customHeight="1">
      <c r="A18" s="76" t="s">
        <v>66</v>
      </c>
      <c r="B18" s="78" t="s">
        <v>47</v>
      </c>
      <c r="C18" s="71">
        <v>2314800</v>
      </c>
      <c r="D18" s="77">
        <v>2314800</v>
      </c>
      <c r="E18" s="72"/>
    </row>
    <row r="19" spans="1:5" ht="33.75" customHeight="1">
      <c r="A19" s="76" t="s">
        <v>67</v>
      </c>
      <c r="B19" s="78" t="s">
        <v>69</v>
      </c>
      <c r="C19" s="71">
        <v>1500000</v>
      </c>
      <c r="D19" s="77">
        <v>1500000</v>
      </c>
      <c r="E19" s="72"/>
    </row>
    <row r="20" spans="1:5" ht="33.75" customHeight="1">
      <c r="A20" s="76" t="s">
        <v>68</v>
      </c>
      <c r="B20" s="78" t="s">
        <v>48</v>
      </c>
      <c r="C20" s="71">
        <v>3130514.37</v>
      </c>
      <c r="D20" s="77">
        <v>3130514.37</v>
      </c>
      <c r="E20" s="72"/>
    </row>
    <row r="21" spans="1:5" s="39" customFormat="1" ht="39" customHeight="1">
      <c r="A21" s="80" t="s">
        <v>23</v>
      </c>
      <c r="B21" s="80"/>
      <c r="C21" s="80"/>
      <c r="D21" s="81">
        <v>1166963.4</v>
      </c>
      <c r="E21" s="82"/>
    </row>
    <row r="22" spans="1:5" s="39" customFormat="1" ht="33.75" customHeight="1">
      <c r="A22" s="80" t="s">
        <v>75</v>
      </c>
      <c r="B22" s="80"/>
      <c r="C22" s="80"/>
      <c r="D22" s="83" t="s">
        <v>78</v>
      </c>
      <c r="E22" s="82"/>
    </row>
    <row r="23" spans="1:5" s="39" customFormat="1" ht="28.5" customHeight="1">
      <c r="A23" s="80" t="s">
        <v>25</v>
      </c>
      <c r="B23" s="80"/>
      <c r="C23" s="80"/>
      <c r="D23" s="81">
        <f>C24+C25</f>
        <v>1360479.14</v>
      </c>
      <c r="E23" s="82"/>
    </row>
    <row r="24" spans="1:5" s="39" customFormat="1" ht="21" customHeight="1">
      <c r="A24" s="84" t="s">
        <v>27</v>
      </c>
      <c r="B24" s="84" t="s">
        <v>35</v>
      </c>
      <c r="C24" s="81">
        <v>953568.34</v>
      </c>
      <c r="D24" s="85"/>
      <c r="E24" s="82"/>
    </row>
    <row r="25" spans="1:5" s="39" customFormat="1" ht="21" customHeight="1">
      <c r="A25" s="84" t="s">
        <v>28</v>
      </c>
      <c r="B25" s="84" t="s">
        <v>36</v>
      </c>
      <c r="C25" s="81">
        <v>406910.8</v>
      </c>
      <c r="D25" s="85"/>
      <c r="E25" s="82"/>
    </row>
    <row r="26" spans="1:5" s="39" customFormat="1" ht="30" customHeight="1">
      <c r="A26" s="80" t="s">
        <v>24</v>
      </c>
      <c r="B26" s="80"/>
      <c r="C26" s="80"/>
      <c r="D26" s="81">
        <f>C27+C28</f>
        <v>861385.22</v>
      </c>
      <c r="E26" s="82"/>
    </row>
    <row r="27" spans="1:5" s="39" customFormat="1" ht="21" customHeight="1">
      <c r="A27" s="84" t="s">
        <v>27</v>
      </c>
      <c r="B27" s="84" t="s">
        <v>35</v>
      </c>
      <c r="C27" s="81">
        <v>861385.22</v>
      </c>
      <c r="D27" s="85"/>
      <c r="E27" s="82"/>
    </row>
    <row r="28" spans="1:5" s="39" customFormat="1" ht="21" customHeight="1">
      <c r="A28" s="84" t="s">
        <v>28</v>
      </c>
      <c r="B28" s="84" t="s">
        <v>36</v>
      </c>
      <c r="C28" s="81">
        <v>0</v>
      </c>
      <c r="D28" s="85"/>
      <c r="E28" s="82"/>
    </row>
    <row r="29" spans="1:5" s="39" customFormat="1" ht="21.75" customHeight="1">
      <c r="A29" s="86" t="s">
        <v>70</v>
      </c>
      <c r="B29" s="86"/>
      <c r="C29" s="86"/>
      <c r="D29" s="87"/>
      <c r="E29" s="88"/>
    </row>
    <row r="30" spans="1:5" s="39" customFormat="1" ht="46.5" customHeight="1">
      <c r="A30" s="89" t="s">
        <v>79</v>
      </c>
      <c r="B30" s="89"/>
      <c r="C30" s="89"/>
      <c r="D30" s="89"/>
      <c r="E30" s="89"/>
    </row>
    <row r="31" spans="1:5" s="39" customFormat="1" ht="21.75" customHeight="1">
      <c r="A31" s="90" t="s">
        <v>27</v>
      </c>
      <c r="B31" s="89" t="s">
        <v>71</v>
      </c>
      <c r="C31" s="89"/>
      <c r="D31" s="89"/>
      <c r="E31" s="89"/>
    </row>
    <row r="32" spans="1:5" s="39" customFormat="1" ht="16.5" customHeight="1">
      <c r="A32" s="90" t="s">
        <v>28</v>
      </c>
      <c r="B32" s="89" t="s">
        <v>41</v>
      </c>
      <c r="C32" s="89"/>
      <c r="D32" s="89"/>
      <c r="E32" s="89"/>
    </row>
    <row r="33" spans="1:5" s="39" customFormat="1" ht="16.5" customHeight="1">
      <c r="A33" s="90" t="s">
        <v>80</v>
      </c>
      <c r="B33" s="91" t="s">
        <v>52</v>
      </c>
      <c r="C33" s="92"/>
      <c r="D33" s="92"/>
      <c r="E33" s="92"/>
    </row>
    <row r="34" spans="1:5" s="39" customFormat="1" ht="16.5" customHeight="1">
      <c r="A34" s="90" t="s">
        <v>21</v>
      </c>
      <c r="B34" s="91" t="s">
        <v>62</v>
      </c>
      <c r="C34" s="92"/>
      <c r="D34" s="92"/>
      <c r="E34" s="92"/>
    </row>
    <row r="35" spans="1:5" s="39" customFormat="1" ht="16.5" customHeight="1">
      <c r="A35" s="90" t="s">
        <v>81</v>
      </c>
      <c r="B35" s="91" t="s">
        <v>53</v>
      </c>
      <c r="C35" s="92"/>
      <c r="D35" s="92"/>
      <c r="E35" s="92"/>
    </row>
    <row r="36" spans="1:5" s="39" customFormat="1" ht="16.5" customHeight="1">
      <c r="A36" s="90" t="s">
        <v>82</v>
      </c>
      <c r="B36" s="91" t="s">
        <v>61</v>
      </c>
      <c r="C36" s="92"/>
      <c r="D36" s="92"/>
      <c r="E36" s="92"/>
    </row>
    <row r="37" spans="1:5" s="39" customFormat="1" ht="16.5" customHeight="1">
      <c r="A37" s="90" t="s">
        <v>83</v>
      </c>
      <c r="B37" s="91" t="s">
        <v>72</v>
      </c>
      <c r="C37" s="92"/>
      <c r="D37" s="92"/>
      <c r="E37" s="92"/>
    </row>
    <row r="38" spans="1:5" s="39" customFormat="1" ht="44.25" customHeight="1">
      <c r="A38" s="93" t="s">
        <v>84</v>
      </c>
      <c r="B38" s="93"/>
      <c r="C38" s="93"/>
      <c r="D38" s="93"/>
      <c r="E38" s="93"/>
    </row>
    <row r="39" spans="1:5" ht="21" customHeight="1">
      <c r="A39" s="94"/>
      <c r="B39" s="95"/>
      <c r="C39" s="96"/>
      <c r="D39" s="97"/>
      <c r="E39" s="98"/>
    </row>
    <row r="40" spans="1:5" ht="24.75" customHeight="1">
      <c r="A40" s="94"/>
      <c r="B40" s="95"/>
      <c r="C40" s="96"/>
      <c r="D40" s="97"/>
      <c r="E40" s="98"/>
    </row>
    <row r="41" spans="1:5" ht="18.75" customHeight="1">
      <c r="A41" s="94"/>
      <c r="B41" s="99" t="s">
        <v>73</v>
      </c>
      <c r="C41" s="96"/>
      <c r="D41" s="97"/>
      <c r="E41" s="98"/>
    </row>
    <row r="42" spans="1:5" ht="16.5" customHeight="1">
      <c r="A42" s="94"/>
      <c r="B42" s="95"/>
      <c r="C42" s="100"/>
      <c r="D42" s="97"/>
      <c r="E42" s="101"/>
    </row>
    <row r="43" spans="1:5" ht="27.75" customHeight="1">
      <c r="A43" s="94"/>
      <c r="B43" s="102"/>
      <c r="C43" s="103"/>
      <c r="D43" s="104"/>
      <c r="E43" s="105"/>
    </row>
    <row r="44" spans="1:5" ht="32.25" customHeight="1">
      <c r="A44" s="26"/>
      <c r="B44" s="10"/>
      <c r="C44" s="24"/>
      <c r="D44" s="18"/>
      <c r="E44" s="19"/>
    </row>
    <row r="45" spans="3:4" ht="15">
      <c r="C45" s="2"/>
      <c r="D45" s="2"/>
    </row>
    <row r="46" spans="3:4" ht="15">
      <c r="C46" s="2"/>
      <c r="D46" s="2"/>
    </row>
    <row r="47" spans="3:4" ht="15">
      <c r="C47" s="2"/>
      <c r="D47" s="2"/>
    </row>
    <row r="48" spans="3:4" ht="15">
      <c r="C48" s="2"/>
      <c r="D48" s="2"/>
    </row>
    <row r="49" spans="2:4" ht="15.75">
      <c r="B49" s="3"/>
      <c r="C49" s="2"/>
      <c r="D49" s="2"/>
    </row>
    <row r="50" spans="2:3" ht="15" customHeight="1">
      <c r="B50" s="55"/>
      <c r="C50" s="55"/>
    </row>
    <row r="54" ht="15">
      <c r="B54" s="36"/>
    </row>
  </sheetData>
  <sheetProtection/>
  <mergeCells count="13">
    <mergeCell ref="A1:E1"/>
    <mergeCell ref="A2:E2"/>
    <mergeCell ref="A3:E3"/>
    <mergeCell ref="A21:C21"/>
    <mergeCell ref="A22:C22"/>
    <mergeCell ref="A23:C23"/>
    <mergeCell ref="B50:C50"/>
    <mergeCell ref="A26:C26"/>
    <mergeCell ref="A29:C29"/>
    <mergeCell ref="A30:E30"/>
    <mergeCell ref="B31:E31"/>
    <mergeCell ref="B32:E32"/>
    <mergeCell ref="A38:E38"/>
  </mergeCells>
  <printOptions/>
  <pageMargins left="0.7086614173228347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 Kalinowska-Szymańska</cp:lastModifiedBy>
  <cp:lastPrinted>2022-05-23T08:12:05Z</cp:lastPrinted>
  <dcterms:created xsi:type="dcterms:W3CDTF">2006-04-28T09:17:23Z</dcterms:created>
  <dcterms:modified xsi:type="dcterms:W3CDTF">2022-05-23T08:13:59Z</dcterms:modified>
  <cp:category/>
  <cp:version/>
  <cp:contentType/>
  <cp:contentStatus/>
</cp:coreProperties>
</file>