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RFIL\29 grudnia\"/>
    </mc:Choice>
  </mc:AlternateContent>
  <bookViews>
    <workbookView xWindow="0" yWindow="0" windowWidth="28800" windowHeight="12435"/>
  </bookViews>
  <sheets>
    <sheet name="28 grudnia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" l="1"/>
  <c r="E36" i="3" l="1"/>
  <c r="F36" i="3"/>
  <c r="I31" i="3"/>
  <c r="I30" i="3" s="1"/>
  <c r="H31" i="3"/>
  <c r="H30" i="3" s="1"/>
  <c r="G31" i="3"/>
  <c r="G30" i="3" s="1"/>
  <c r="G36" i="3" s="1"/>
  <c r="F31" i="3"/>
  <c r="E31" i="3"/>
  <c r="F30" i="3"/>
  <c r="E30" i="3"/>
  <c r="I23" i="3"/>
  <c r="H23" i="3"/>
  <c r="G23" i="3"/>
  <c r="G22" i="3" s="1"/>
  <c r="G21" i="3" s="1"/>
  <c r="I22" i="3"/>
  <c r="I21" i="3" s="1"/>
  <c r="H22" i="3"/>
  <c r="E22" i="3"/>
  <c r="H21" i="3"/>
  <c r="F21" i="3"/>
  <c r="E21" i="3"/>
  <c r="H19" i="3"/>
  <c r="H17" i="3"/>
  <c r="I16" i="3"/>
  <c r="I15" i="3" s="1"/>
  <c r="H16" i="3"/>
  <c r="H15" i="3" s="1"/>
  <c r="E16" i="3"/>
  <c r="E15" i="3" s="1"/>
  <c r="G15" i="3"/>
  <c r="F15" i="3"/>
  <c r="H36" i="3" l="1"/>
  <c r="I36" i="3"/>
</calcChain>
</file>

<file path=xl/sharedStrings.xml><?xml version="1.0" encoding="utf-8"?>
<sst xmlns="http://schemas.openxmlformats.org/spreadsheetml/2006/main" count="57" uniqueCount="50">
  <si>
    <t>Dział</t>
  </si>
  <si>
    <t>Rozdz.</t>
  </si>
  <si>
    <t>§</t>
  </si>
  <si>
    <t>Treść</t>
  </si>
  <si>
    <t>Wydatki</t>
  </si>
  <si>
    <t>Ogółem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</si>
  <si>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</si>
  <si>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</si>
  <si>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</si>
  <si>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</si>
  <si>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</si>
  <si>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</si>
  <si>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</si>
  <si>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</si>
  <si>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</si>
  <si>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</si>
  <si>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</si>
  <si>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</si>
  <si>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</si>
  <si>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</si>
  <si>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</si>
  <si>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</si>
  <si>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</si>
  <si>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</si>
  <si>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</si>
  <si>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</si>
  <si>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</si>
  <si>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Rok 2022</t>
  </si>
  <si>
    <t>Dochody</t>
  </si>
  <si>
    <t>801</t>
  </si>
  <si>
    <t>Oświata i wychowanie</t>
  </si>
  <si>
    <t>80115</t>
  </si>
  <si>
    <t>Technika</t>
  </si>
  <si>
    <t>6050</t>
  </si>
  <si>
    <t>Wydatki inwestycyjne jednostek budżetowych</t>
  </si>
  <si>
    <t>Adaptacja pomieszczeń kuchni, zaplecza, stołówki oraz podpiwniczenia na cele edukacyjne Zespołu Szkół Nr 1 im. M.Skłodowskiej - Curie w Wyszkowie</t>
  </si>
  <si>
    <t xml:space="preserve">        Załącznik </t>
  </si>
  <si>
    <t xml:space="preserve">       Zarządu Powiatu Wyszkowskiego</t>
  </si>
  <si>
    <t>Przychody z tytułu odsetek od środków na wydzielonym rachunku bankowym RFIL za lata 2020-2021</t>
  </si>
  <si>
    <t>6100</t>
  </si>
  <si>
    <t>Wydatki na zadani inwestycyjne realizowane ze środków otrzymanych z Rządowego Funduszu Inwestycji Lokalnych</t>
  </si>
  <si>
    <t>092</t>
  </si>
  <si>
    <t>Rok 2023</t>
  </si>
  <si>
    <t>Wpływy z pozostałych odsetek</t>
  </si>
  <si>
    <t>2021 r.</t>
  </si>
  <si>
    <t>2023 r.</t>
  </si>
  <si>
    <t>2022 r.</t>
  </si>
  <si>
    <t>w tym:</t>
  </si>
  <si>
    <t xml:space="preserve">       do Uchwały Nr 248/802/2022</t>
  </si>
  <si>
    <t xml:space="preserve">       z dnia 29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</si>
</sst>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.25"/>
      <color rgb="FF000000"/>
      <name val="Calibri"/>
      <family val="2"/>
      <charset val="238"/>
    </font>
    <font>
      <b/>
      <u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.25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9" fillId="0" borderId="2" xfId="0" applyNumberFormat="1" applyFont="1" applyBorder="1" applyAlignment="1">
      <alignment vertical="center"/>
    </xf>
    <xf numFmtId="43" fontId="11" fillId="0" borderId="2" xfId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0" xfId="0" applyFont="1"/>
    <xf numFmtId="0" fontId="15" fillId="2" borderId="11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22" workbookViewId="0">
      <selection activeCell="A5" sqref="A5:I5"/>
    </sheetView>
  </sheetViews>
  <sheetFormatPr defaultRowHeight="15" x14ac:dyDescent="0.25"/>
  <cols>
    <col min="1" max="1" width="4.140625" bestFit="1" customWidth="1"/>
    <col min="2" max="2" width="5.85546875" bestFit="1" customWidth="1"/>
    <col min="3" max="3" width="6.7109375" customWidth="1"/>
    <col min="4" max="4" width="32.42578125" customWidth="1"/>
    <col min="5" max="5" width="11.85546875" bestFit="1" customWidth="1"/>
    <col min="6" max="6" width="11.5703125" customWidth="1"/>
    <col min="7" max="9" width="12.42578125" bestFit="1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9" s="2" customFormat="1" ht="15.75" customHeight="1" x14ac:dyDescent="0.2">
      <c r="A1" s="1"/>
      <c r="B1" s="24"/>
      <c r="C1" s="24"/>
      <c r="D1" s="24"/>
      <c r="E1" s="24"/>
      <c r="F1" s="24"/>
      <c r="G1" s="41" t="s">
        <v>36</v>
      </c>
      <c r="H1" s="42"/>
      <c r="I1" s="42"/>
    </row>
    <row r="2" spans="1:9" s="2" customFormat="1" ht="15.75" customHeight="1" x14ac:dyDescent="0.2">
      <c r="A2" s="3"/>
      <c r="B2" s="25"/>
      <c r="C2" s="25"/>
      <c r="D2" s="25"/>
      <c r="E2" s="24"/>
      <c r="F2" s="24"/>
      <c r="G2" s="55" t="s">
        <v>48</v>
      </c>
      <c r="H2" s="55"/>
      <c r="I2" s="55"/>
    </row>
    <row r="3" spans="1:9" s="2" customFormat="1" ht="15.75" customHeight="1" x14ac:dyDescent="0.2">
      <c r="A3" s="3"/>
      <c r="B3" s="25"/>
      <c r="C3" s="25"/>
      <c r="D3" s="25"/>
      <c r="E3" s="24"/>
      <c r="F3" s="24"/>
      <c r="G3" s="55" t="s">
        <v>37</v>
      </c>
      <c r="H3" s="55"/>
      <c r="I3" s="55"/>
    </row>
    <row r="4" spans="1:9" s="2" customFormat="1" ht="15.75" customHeight="1" x14ac:dyDescent="0.2">
      <c r="A4" s="3"/>
      <c r="B4" s="25"/>
      <c r="C4" s="25"/>
      <c r="D4" s="25"/>
      <c r="E4" s="24"/>
      <c r="F4" s="24"/>
      <c r="G4" s="55" t="s">
        <v>49</v>
      </c>
      <c r="H4" s="55"/>
      <c r="I4" s="55"/>
    </row>
    <row r="5" spans="1:9" s="26" customFormat="1" ht="25.5" customHeight="1" x14ac:dyDescent="0.25">
      <c r="A5" s="64" t="s">
        <v>25</v>
      </c>
      <c r="B5" s="64"/>
      <c r="C5" s="64"/>
      <c r="D5" s="64"/>
      <c r="E5" s="64"/>
      <c r="F5" s="64"/>
      <c r="G5" s="64"/>
      <c r="H5" s="64"/>
      <c r="I5" s="64"/>
    </row>
    <row r="6" spans="1:9" s="26" customFormat="1" x14ac:dyDescent="0.25">
      <c r="A6" s="56" t="s">
        <v>0</v>
      </c>
      <c r="B6" s="56" t="s">
        <v>1</v>
      </c>
      <c r="C6" s="58" t="s">
        <v>2</v>
      </c>
      <c r="D6" s="60" t="s">
        <v>3</v>
      </c>
      <c r="E6" s="62" t="s">
        <v>6</v>
      </c>
      <c r="F6" s="62" t="s">
        <v>28</v>
      </c>
      <c r="G6" s="65" t="s">
        <v>4</v>
      </c>
      <c r="H6" s="66"/>
      <c r="I6" s="67"/>
    </row>
    <row r="7" spans="1:9" s="26" customFormat="1" x14ac:dyDescent="0.25">
      <c r="A7" s="57"/>
      <c r="B7" s="57"/>
      <c r="C7" s="59"/>
      <c r="D7" s="61"/>
      <c r="E7" s="63"/>
      <c r="F7" s="63"/>
      <c r="G7" s="4" t="s">
        <v>26</v>
      </c>
      <c r="H7" s="4" t="s">
        <v>27</v>
      </c>
      <c r="I7" s="4" t="s">
        <v>42</v>
      </c>
    </row>
    <row r="8" spans="1:9" s="26" customFormat="1" ht="78.75" x14ac:dyDescent="0.25">
      <c r="A8" s="5"/>
      <c r="B8" s="5"/>
      <c r="C8" s="6" t="s">
        <v>12</v>
      </c>
      <c r="D8" s="28" t="s">
        <v>11</v>
      </c>
      <c r="E8" s="7">
        <v>8092958</v>
      </c>
      <c r="F8" s="7"/>
      <c r="G8" s="8"/>
      <c r="H8" s="27"/>
      <c r="I8" s="27"/>
    </row>
    <row r="9" spans="1:9" s="26" customFormat="1" ht="10.5" customHeight="1" x14ac:dyDescent="0.25">
      <c r="A9" s="5"/>
      <c r="B9" s="5"/>
      <c r="C9" s="50" t="s">
        <v>47</v>
      </c>
      <c r="D9" s="51"/>
      <c r="E9" s="7"/>
      <c r="F9" s="7"/>
      <c r="G9" s="8"/>
      <c r="H9" s="27"/>
      <c r="I9" s="27"/>
    </row>
    <row r="10" spans="1:9" s="45" customFormat="1" ht="20.25" customHeight="1" x14ac:dyDescent="0.25">
      <c r="A10" s="5"/>
      <c r="B10" s="5"/>
      <c r="C10" s="52"/>
      <c r="D10" s="43" t="s">
        <v>44</v>
      </c>
      <c r="E10" s="7">
        <v>1291864</v>
      </c>
      <c r="F10" s="7"/>
      <c r="G10" s="8"/>
      <c r="H10" s="44"/>
      <c r="I10" s="44"/>
    </row>
    <row r="11" spans="1:9" s="45" customFormat="1" ht="20.25" customHeight="1" x14ac:dyDescent="0.25">
      <c r="A11" s="5"/>
      <c r="B11" s="5"/>
      <c r="C11" s="53"/>
      <c r="D11" s="43" t="s">
        <v>46</v>
      </c>
      <c r="E11" s="7">
        <v>4457158</v>
      </c>
      <c r="F11" s="7"/>
      <c r="G11" s="8"/>
      <c r="H11" s="44"/>
      <c r="I11" s="44"/>
    </row>
    <row r="12" spans="1:9" s="45" customFormat="1" ht="20.25" customHeight="1" x14ac:dyDescent="0.25">
      <c r="A12" s="5"/>
      <c r="B12" s="5"/>
      <c r="C12" s="54"/>
      <c r="D12" s="43" t="s">
        <v>45</v>
      </c>
      <c r="E12" s="7">
        <v>2343936</v>
      </c>
      <c r="F12" s="7"/>
      <c r="G12" s="8"/>
      <c r="H12" s="44"/>
      <c r="I12" s="44"/>
    </row>
    <row r="13" spans="1:9" s="45" customFormat="1" ht="33.75" x14ac:dyDescent="0.25">
      <c r="A13" s="5"/>
      <c r="B13" s="5"/>
      <c r="C13" s="6" t="s">
        <v>12</v>
      </c>
      <c r="D13" s="46" t="s">
        <v>38</v>
      </c>
      <c r="E13" s="7">
        <v>5086.1400000000003</v>
      </c>
      <c r="F13" s="7"/>
      <c r="G13" s="8"/>
      <c r="H13" s="44"/>
      <c r="I13" s="44"/>
    </row>
    <row r="14" spans="1:9" s="45" customFormat="1" ht="18.75" customHeight="1" x14ac:dyDescent="0.25">
      <c r="A14" s="5"/>
      <c r="B14" s="5"/>
      <c r="C14" s="6" t="s">
        <v>41</v>
      </c>
      <c r="D14" s="47" t="s">
        <v>43</v>
      </c>
      <c r="E14" s="7"/>
      <c r="F14" s="7">
        <v>61195.55</v>
      </c>
      <c r="G14" s="8"/>
      <c r="H14" s="44"/>
      <c r="I14" s="44"/>
    </row>
    <row r="15" spans="1:9" s="26" customFormat="1" ht="18.75" customHeight="1" x14ac:dyDescent="0.25">
      <c r="A15" s="33" t="s">
        <v>29</v>
      </c>
      <c r="B15" s="33"/>
      <c r="C15" s="6"/>
      <c r="D15" s="29" t="s">
        <v>30</v>
      </c>
      <c r="E15" s="8">
        <f>SUM(E16)</f>
        <v>0</v>
      </c>
      <c r="F15" s="8">
        <f t="shared" ref="F15:I15" si="0">SUM(F16)</f>
        <v>0</v>
      </c>
      <c r="G15" s="8">
        <f t="shared" si="0"/>
        <v>0</v>
      </c>
      <c r="H15" s="8">
        <f t="shared" si="0"/>
        <v>830086.14</v>
      </c>
      <c r="I15" s="8">
        <f t="shared" si="0"/>
        <v>0</v>
      </c>
    </row>
    <row r="16" spans="1:9" s="26" customFormat="1" ht="16.5" customHeight="1" x14ac:dyDescent="0.25">
      <c r="A16" s="5"/>
      <c r="B16" s="6" t="s">
        <v>31</v>
      </c>
      <c r="C16" s="6"/>
      <c r="D16" s="30" t="s">
        <v>32</v>
      </c>
      <c r="E16" s="8">
        <f>SUM(E17)</f>
        <v>0</v>
      </c>
      <c r="F16" s="8"/>
      <c r="G16" s="8"/>
      <c r="H16" s="8">
        <f>SUM(H17+H19)</f>
        <v>830086.14</v>
      </c>
      <c r="I16" s="8">
        <f>SUM(I17+I19)</f>
        <v>0</v>
      </c>
    </row>
    <row r="17" spans="1:9" s="26" customFormat="1" ht="18" customHeight="1" x14ac:dyDescent="0.25">
      <c r="A17" s="5"/>
      <c r="B17" s="5"/>
      <c r="C17" s="33" t="s">
        <v>33</v>
      </c>
      <c r="D17" s="31" t="s">
        <v>34</v>
      </c>
      <c r="E17" s="8">
        <v>0</v>
      </c>
      <c r="F17" s="8"/>
      <c r="G17" s="9"/>
      <c r="H17" s="9">
        <f>SUM(H18)</f>
        <v>5086.1400000000003</v>
      </c>
      <c r="I17" s="27"/>
    </row>
    <row r="18" spans="1:9" s="26" customFormat="1" ht="45" x14ac:dyDescent="0.25">
      <c r="A18" s="5"/>
      <c r="B18" s="5"/>
      <c r="C18" s="33"/>
      <c r="D18" s="10" t="s">
        <v>35</v>
      </c>
      <c r="E18" s="8"/>
      <c r="F18" s="8"/>
      <c r="G18" s="9"/>
      <c r="H18" s="9">
        <v>5086.1400000000003</v>
      </c>
      <c r="I18" s="27"/>
    </row>
    <row r="19" spans="1:9" s="26" customFormat="1" ht="33.75" x14ac:dyDescent="0.25">
      <c r="A19" s="5"/>
      <c r="B19" s="5"/>
      <c r="C19" s="33" t="s">
        <v>39</v>
      </c>
      <c r="D19" s="31" t="s">
        <v>40</v>
      </c>
      <c r="E19" s="7"/>
      <c r="F19" s="7"/>
      <c r="G19" s="9"/>
      <c r="H19" s="9">
        <f>SUM(H20)</f>
        <v>825000</v>
      </c>
      <c r="I19" s="27"/>
    </row>
    <row r="20" spans="1:9" s="26" customFormat="1" ht="45" x14ac:dyDescent="0.25">
      <c r="A20" s="5"/>
      <c r="B20" s="5"/>
      <c r="C20" s="33"/>
      <c r="D20" s="10" t="s">
        <v>35</v>
      </c>
      <c r="E20" s="8"/>
      <c r="F20" s="8"/>
      <c r="G20" s="9"/>
      <c r="H20" s="9">
        <v>825000</v>
      </c>
      <c r="I20" s="27"/>
    </row>
    <row r="21" spans="1:9" s="26" customFormat="1" ht="18" customHeight="1" x14ac:dyDescent="0.25">
      <c r="A21" s="33" t="s">
        <v>13</v>
      </c>
      <c r="B21" s="33"/>
      <c r="C21" s="6"/>
      <c r="D21" s="29" t="s">
        <v>14</v>
      </c>
      <c r="E21" s="8">
        <f>SUM(E22)</f>
        <v>0</v>
      </c>
      <c r="F21" s="8">
        <f t="shared" ref="F21:I22" si="1">SUM(F22)</f>
        <v>0</v>
      </c>
      <c r="G21" s="8">
        <f t="shared" si="1"/>
        <v>1291864</v>
      </c>
      <c r="H21" s="8">
        <f t="shared" si="1"/>
        <v>2364200</v>
      </c>
      <c r="I21" s="8">
        <f t="shared" si="1"/>
        <v>2343936</v>
      </c>
    </row>
    <row r="22" spans="1:9" s="26" customFormat="1" ht="16.5" customHeight="1" x14ac:dyDescent="0.25">
      <c r="A22" s="5"/>
      <c r="B22" s="6" t="s">
        <v>15</v>
      </c>
      <c r="C22" s="6"/>
      <c r="D22" s="30" t="s">
        <v>16</v>
      </c>
      <c r="E22" s="8">
        <f>SUM(E23)</f>
        <v>0</v>
      </c>
      <c r="F22" s="8"/>
      <c r="G22" s="8">
        <f t="shared" si="1"/>
        <v>1291864</v>
      </c>
      <c r="H22" s="8">
        <f t="shared" si="1"/>
        <v>2364200</v>
      </c>
      <c r="I22" s="8">
        <f t="shared" si="1"/>
        <v>2343936</v>
      </c>
    </row>
    <row r="23" spans="1:9" s="26" customFormat="1" ht="46.5" customHeight="1" x14ac:dyDescent="0.25">
      <c r="A23" s="5"/>
      <c r="B23" s="5"/>
      <c r="C23" s="33" t="s">
        <v>17</v>
      </c>
      <c r="D23" s="31" t="s">
        <v>18</v>
      </c>
      <c r="E23" s="8"/>
      <c r="F23" s="8"/>
      <c r="G23" s="9">
        <f>SUM(G24:G29)</f>
        <v>1291864</v>
      </c>
      <c r="H23" s="9">
        <f>SUM(H24:H29)</f>
        <v>2364200</v>
      </c>
      <c r="I23" s="9">
        <f>SUM(I24:I29)</f>
        <v>2343936</v>
      </c>
    </row>
    <row r="24" spans="1:9" s="26" customFormat="1" ht="22.5" x14ac:dyDescent="0.25">
      <c r="A24" s="5"/>
      <c r="B24" s="5"/>
      <c r="C24" s="33"/>
      <c r="D24" s="28" t="s">
        <v>19</v>
      </c>
      <c r="E24" s="8"/>
      <c r="F24" s="8"/>
      <c r="G24" s="9">
        <v>771864</v>
      </c>
      <c r="H24" s="9"/>
      <c r="I24" s="27"/>
    </row>
    <row r="25" spans="1:9" s="26" customFormat="1" ht="44.25" customHeight="1" x14ac:dyDescent="0.25">
      <c r="A25" s="5"/>
      <c r="B25" s="5"/>
      <c r="C25" s="5"/>
      <c r="D25" s="28" t="s">
        <v>20</v>
      </c>
      <c r="E25" s="8"/>
      <c r="F25" s="8"/>
      <c r="G25" s="9">
        <v>520000</v>
      </c>
      <c r="H25" s="9"/>
      <c r="I25" s="27"/>
    </row>
    <row r="26" spans="1:9" s="26" customFormat="1" ht="33.75" x14ac:dyDescent="0.25">
      <c r="A26" s="5"/>
      <c r="B26" s="5"/>
      <c r="C26" s="5"/>
      <c r="D26" s="28" t="s">
        <v>21</v>
      </c>
      <c r="E26" s="8"/>
      <c r="F26" s="8"/>
      <c r="G26" s="9"/>
      <c r="H26" s="9">
        <v>906200</v>
      </c>
      <c r="I26" s="36">
        <v>2343936</v>
      </c>
    </row>
    <row r="27" spans="1:9" s="26" customFormat="1" ht="33.75" x14ac:dyDescent="0.25">
      <c r="A27" s="5"/>
      <c r="B27" s="5"/>
      <c r="C27" s="5"/>
      <c r="D27" s="28" t="s">
        <v>22</v>
      </c>
      <c r="E27" s="8"/>
      <c r="F27" s="8"/>
      <c r="G27" s="9"/>
      <c r="H27" s="9">
        <v>350000</v>
      </c>
      <c r="I27" s="27"/>
    </row>
    <row r="28" spans="1:9" s="26" customFormat="1" ht="56.25" x14ac:dyDescent="0.25">
      <c r="A28" s="5"/>
      <c r="B28" s="5"/>
      <c r="C28" s="5"/>
      <c r="D28" s="28" t="s">
        <v>23</v>
      </c>
      <c r="E28" s="8"/>
      <c r="F28" s="8"/>
      <c r="G28" s="9"/>
      <c r="H28" s="9">
        <v>730000</v>
      </c>
      <c r="I28" s="27"/>
    </row>
    <row r="29" spans="1:9" s="26" customFormat="1" ht="33.75" x14ac:dyDescent="0.25">
      <c r="A29" s="5"/>
      <c r="B29" s="5"/>
      <c r="C29" s="34"/>
      <c r="D29" s="28" t="s">
        <v>24</v>
      </c>
      <c r="E29" s="8"/>
      <c r="F29" s="8"/>
      <c r="G29" s="9"/>
      <c r="H29" s="9">
        <v>378000</v>
      </c>
      <c r="I29" s="27"/>
    </row>
    <row r="30" spans="1:9" s="26" customFormat="1" ht="19.5" customHeight="1" x14ac:dyDescent="0.25">
      <c r="A30" s="35">
        <v>926</v>
      </c>
      <c r="B30" s="11"/>
      <c r="C30" s="33"/>
      <c r="D30" s="29" t="s">
        <v>7</v>
      </c>
      <c r="E30" s="7">
        <f>E31</f>
        <v>0</v>
      </c>
      <c r="F30" s="7">
        <f t="shared" ref="F30:I30" si="2">F31</f>
        <v>0</v>
      </c>
      <c r="G30" s="7">
        <f t="shared" si="2"/>
        <v>0</v>
      </c>
      <c r="H30" s="7">
        <f t="shared" si="2"/>
        <v>1329153.55</v>
      </c>
      <c r="I30" s="7">
        <f t="shared" si="2"/>
        <v>0</v>
      </c>
    </row>
    <row r="31" spans="1:9" s="26" customFormat="1" x14ac:dyDescent="0.25">
      <c r="A31" s="12"/>
      <c r="B31" s="6" t="s">
        <v>8</v>
      </c>
      <c r="C31" s="6"/>
      <c r="D31" s="30" t="s">
        <v>9</v>
      </c>
      <c r="E31" s="8">
        <f>SUM(E33:E33)</f>
        <v>0</v>
      </c>
      <c r="F31" s="8">
        <f t="shared" ref="F31:G31" si="3">SUM(F33:F33)</f>
        <v>0</v>
      </c>
      <c r="G31" s="8">
        <f t="shared" si="3"/>
        <v>0</v>
      </c>
      <c r="H31" s="8">
        <f>SUM(H32+H34)</f>
        <v>1329153.55</v>
      </c>
      <c r="I31" s="8">
        <f>SUM(I32+I34)</f>
        <v>0</v>
      </c>
    </row>
    <row r="32" spans="1:9" s="26" customFormat="1" ht="33.75" x14ac:dyDescent="0.25">
      <c r="A32" s="13"/>
      <c r="B32" s="14"/>
      <c r="C32" s="15" t="s">
        <v>39</v>
      </c>
      <c r="D32" s="28" t="s">
        <v>40</v>
      </c>
      <c r="E32" s="9"/>
      <c r="F32" s="9"/>
      <c r="G32" s="9"/>
      <c r="H32" s="16">
        <v>1267958</v>
      </c>
      <c r="I32" s="27"/>
    </row>
    <row r="33" spans="1:9" s="26" customFormat="1" ht="33.75" x14ac:dyDescent="0.25">
      <c r="A33" s="12"/>
      <c r="B33" s="17"/>
      <c r="C33" s="35"/>
      <c r="D33" s="28" t="s">
        <v>10</v>
      </c>
      <c r="E33" s="18"/>
      <c r="F33" s="18"/>
      <c r="G33" s="18"/>
      <c r="H33" s="16">
        <v>1267958</v>
      </c>
      <c r="I33" s="27"/>
    </row>
    <row r="34" spans="1:9" s="26" customFormat="1" ht="18" customHeight="1" x14ac:dyDescent="0.25">
      <c r="A34" s="14"/>
      <c r="B34" s="14"/>
      <c r="C34" s="15" t="s">
        <v>33</v>
      </c>
      <c r="D34" s="31" t="s">
        <v>34</v>
      </c>
      <c r="E34" s="37">
        <v>0</v>
      </c>
      <c r="F34" s="37"/>
      <c r="G34" s="9"/>
      <c r="H34" s="9">
        <f>SUM(H35)</f>
        <v>61195.55</v>
      </c>
      <c r="I34" s="27"/>
    </row>
    <row r="35" spans="1:9" s="26" customFormat="1" ht="33.75" x14ac:dyDescent="0.25">
      <c r="A35" s="38"/>
      <c r="B35" s="39"/>
      <c r="C35" s="40"/>
      <c r="D35" s="28" t="s">
        <v>10</v>
      </c>
      <c r="E35" s="37"/>
      <c r="F35" s="37"/>
      <c r="G35" s="9"/>
      <c r="H35" s="9">
        <v>61195.55</v>
      </c>
      <c r="I35" s="27"/>
    </row>
    <row r="36" spans="1:9" s="23" customFormat="1" ht="19.5" customHeight="1" x14ac:dyDescent="0.25">
      <c r="A36" s="19"/>
      <c r="B36" s="20"/>
      <c r="C36" s="21"/>
      <c r="D36" s="32" t="s">
        <v>5</v>
      </c>
      <c r="E36" s="22">
        <f>SUM(E8+E13)</f>
        <v>8098044.1399999997</v>
      </c>
      <c r="F36" s="22">
        <f>SUM(F14)</f>
        <v>61195.55</v>
      </c>
      <c r="G36" s="22">
        <f>G30+G21+G15</f>
        <v>1291864</v>
      </c>
      <c r="H36" s="22">
        <f>H30+H21+H15</f>
        <v>4523439.6899999995</v>
      </c>
      <c r="I36" s="22">
        <f>I30+I21+I15</f>
        <v>2343936</v>
      </c>
    </row>
    <row r="39" spans="1:9" x14ac:dyDescent="0.25">
      <c r="E39" s="48"/>
      <c r="F39" s="48"/>
      <c r="G39" s="48"/>
      <c r="H39" s="49"/>
    </row>
  </sheetData>
  <mergeCells count="15">
    <mergeCell ref="A6:A7"/>
    <mergeCell ref="B6:B7"/>
    <mergeCell ref="C6:C7"/>
    <mergeCell ref="D6:D7"/>
    <mergeCell ref="E6:E7"/>
    <mergeCell ref="E39:F39"/>
    <mergeCell ref="G39:H39"/>
    <mergeCell ref="C9:D9"/>
    <mergeCell ref="C10:C12"/>
    <mergeCell ref="G2:I2"/>
    <mergeCell ref="G3:I3"/>
    <mergeCell ref="F6:F7"/>
    <mergeCell ref="G4:I4"/>
    <mergeCell ref="A5:I5"/>
    <mergeCell ref="G6:I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28 grudnia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2022-12-30T13:07:47Z</cp:lastPrinted>
  <dcterms:created xsi:type="dcterms:W3CDTF">2020-11-30T14:46:42Z</dcterms:created>
  <dcterms:modified xsi:type="dcterms:W3CDTF">2022-12-30T13:07:52Z</dcterms:modified>
</cp:coreProperties>
</file>