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Sprawozdania 2022\Roczne 2022 OK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G21" i="1"/>
  <c r="E39" i="1" l="1"/>
  <c r="G38" i="1"/>
  <c r="F37" i="1"/>
  <c r="E37" i="1"/>
  <c r="G37" i="1" l="1"/>
  <c r="F42" i="1"/>
  <c r="E42" i="1"/>
  <c r="G43" i="1"/>
  <c r="G42" i="1" l="1"/>
  <c r="G41" i="1"/>
  <c r="F40" i="1"/>
  <c r="F39" i="1" s="1"/>
  <c r="E40" i="1"/>
  <c r="G36" i="1"/>
  <c r="F35" i="1"/>
  <c r="F34" i="1" s="1"/>
  <c r="E35" i="1"/>
  <c r="E34" i="1" s="1"/>
  <c r="G33" i="1"/>
  <c r="F32" i="1"/>
  <c r="E32" i="1"/>
  <c r="E31" i="1" s="1"/>
  <c r="G30" i="1"/>
  <c r="F29" i="1"/>
  <c r="F28" i="1" s="1"/>
  <c r="E29" i="1"/>
  <c r="E28" i="1" s="1"/>
  <c r="G27" i="1"/>
  <c r="F26" i="1"/>
  <c r="F25" i="1" s="1"/>
  <c r="E26" i="1"/>
  <c r="E25" i="1" s="1"/>
  <c r="G24" i="1"/>
  <c r="F23" i="1"/>
  <c r="E23" i="1"/>
  <c r="E22" i="1" s="1"/>
  <c r="G20" i="1"/>
  <c r="E18" i="1"/>
  <c r="E44" i="1" s="1"/>
  <c r="G17" i="1"/>
  <c r="F16" i="1"/>
  <c r="E16" i="1"/>
  <c r="G15" i="1"/>
  <c r="F14" i="1"/>
  <c r="E14" i="1"/>
  <c r="G12" i="1"/>
  <c r="F11" i="1"/>
  <c r="E11" i="1"/>
  <c r="G10" i="1"/>
  <c r="F9" i="1"/>
  <c r="E9" i="1"/>
  <c r="G7" i="1"/>
  <c r="F6" i="1"/>
  <c r="F5" i="1" s="1"/>
  <c r="E6" i="1"/>
  <c r="E5" i="1" s="1"/>
  <c r="E8" i="1" l="1"/>
  <c r="G23" i="1"/>
  <c r="G14" i="1"/>
  <c r="F13" i="1"/>
  <c r="F22" i="1"/>
  <c r="G22" i="1" s="1"/>
  <c r="G40" i="1"/>
  <c r="G34" i="1"/>
  <c r="G35" i="1"/>
  <c r="G28" i="1"/>
  <c r="G9" i="1"/>
  <c r="G25" i="1"/>
  <c r="G11" i="1"/>
  <c r="G19" i="1"/>
  <c r="G26" i="1"/>
  <c r="G29" i="1"/>
  <c r="G32" i="1"/>
  <c r="G6" i="1"/>
  <c r="G16" i="1"/>
  <c r="G5" i="1"/>
  <c r="E13" i="1"/>
  <c r="F18" i="1"/>
  <c r="G18" i="1" s="1"/>
  <c r="F31" i="1"/>
  <c r="G31" i="1" s="1"/>
  <c r="F8" i="1"/>
  <c r="F44" i="1" l="1"/>
  <c r="G39" i="1"/>
  <c r="G8" i="1"/>
  <c r="G13" i="1"/>
  <c r="G44" i="1" l="1"/>
</calcChain>
</file>

<file path=xl/sharedStrings.xml><?xml version="1.0" encoding="utf-8"?>
<sst xmlns="http://schemas.openxmlformats.org/spreadsheetml/2006/main" count="62" uniqueCount="47">
  <si>
    <t xml:space="preserve">                                                                                                        Załącznik Nr 1</t>
  </si>
  <si>
    <t xml:space="preserve"> </t>
  </si>
  <si>
    <t>Dział</t>
  </si>
  <si>
    <t>Rozdz</t>
  </si>
  <si>
    <t>§</t>
  </si>
  <si>
    <t>Treść</t>
  </si>
  <si>
    <t>Plan</t>
  </si>
  <si>
    <t>Wykonanie</t>
  </si>
  <si>
    <t>%</t>
  </si>
  <si>
    <t>2110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</si>
  <si>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</si>
  <si>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</si>
  <si>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</si>
  <si>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Działalność usługowa</t>
  </si>
  <si>
    <t>71012</t>
  </si>
  <si>
    <t>Zadania z zakresu geodezji i kartografii</t>
  </si>
  <si>
    <t>Nadzór budowlany</t>
  </si>
  <si>
    <t>Administracja publiczna</t>
  </si>
  <si>
    <t>Urzędy wojewódzkie</t>
  </si>
  <si>
    <t>Kwalifikacja wojskowa</t>
  </si>
  <si>
    <t>Pozostała działalność</t>
  </si>
  <si>
    <t>Bezpieczeństwo publiczne i ochrona  przeciwpożarowa</t>
  </si>
  <si>
    <t>Komendy Powiatowe Państwowej Straży Pożarnej</t>
  </si>
  <si>
    <t>Wymiar sprawiedliwości</t>
  </si>
  <si>
    <t>75515</t>
  </si>
  <si>
    <t>Nieodpłatna pomoc prawna</t>
  </si>
  <si>
    <t>Oświata i wychowanie</t>
  </si>
  <si>
    <t>80153</t>
  </si>
  <si>
    <t>Ochrona zdrowia</t>
  </si>
  <si>
    <t>Składki na ubezpieczenie zdrowotne oraz świadczenia dla osób nie objętych obowiązkiem ubezpieczenia zdrowotnego</t>
  </si>
  <si>
    <t>Pomoc społeczna</t>
  </si>
  <si>
    <t>85203</t>
  </si>
  <si>
    <t>Ośrodki wsparcia</t>
  </si>
  <si>
    <t>Pozostałe zadania w zakresie polityki społecznej</t>
  </si>
  <si>
    <t>Zespoły do spraw orzekania o  niepełnosprawności</t>
  </si>
  <si>
    <t>Rodzina</t>
  </si>
  <si>
    <t>85508</t>
  </si>
  <si>
    <t>Rodziny zastępcze</t>
  </si>
  <si>
    <t>2160</t>
  </si>
  <si>
    <t>Dotacje celowe otrzymane  z budżetu państwa na zadania bieżące z zakresu administracji rządowej  zlecone powiatom, związane z realizacją dodatku wychowawczego oraz dodatku do zryczałtowanej kwoty stanowiących pomoc państwa w wychowywaniu dzieci</t>
  </si>
  <si>
    <t>Ogółem</t>
  </si>
  <si>
    <t>Zapewnienie uczniom prawa do bezpłatnego dostępu do podręczników, materiałów edukacyjnych lub ćwiczeniowych</t>
  </si>
  <si>
    <t>Tabela Nr 5</t>
  </si>
  <si>
    <t>85510</t>
  </si>
  <si>
    <t>Działalność placówek opiekuńczo - wychowawczych</t>
  </si>
  <si>
    <t>Wykonanie dochodów związanych z realizacją zadań z zakresu administracji rządowej oraz innych zadań zleconych ustawami realizowane przez powiat za 2022 r.</t>
  </si>
  <si>
    <t>Dotacja celowa otrzymana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</si>
</sst>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u/>
      <sz val="8"/>
      <name val="Arial CE"/>
      <family val="2"/>
      <charset val="238"/>
    </font>
    <font>
      <u/>
      <sz val="8"/>
      <name val="Arial CE"/>
      <family val="2"/>
      <charset val="238"/>
    </font>
    <font>
      <b/>
      <u/>
      <sz val="8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/>
    </xf>
    <xf numFmtId="10" fontId="4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0" fontId="5" fillId="0" borderId="1" xfId="2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1" xfId="1" applyNumberFormat="1" applyFont="1" applyBorder="1" applyAlignment="1">
      <alignment horizontal="right" vertical="center"/>
    </xf>
    <xf numFmtId="10" fontId="6" fillId="0" borderId="1" xfId="2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1" xfId="1" applyNumberFormat="1" applyFont="1" applyBorder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10" fontId="4" fillId="0" borderId="1" xfId="2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10" fontId="3" fillId="0" borderId="1" xfId="2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43" fontId="5" fillId="0" borderId="1" xfId="1" applyFont="1" applyBorder="1" applyAlignment="1">
      <alignment horizontal="justify" vertical="center"/>
    </xf>
    <xf numFmtId="10" fontId="5" fillId="0" borderId="1" xfId="2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1" xfId="1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43" fontId="4" fillId="0" borderId="3" xfId="1" applyFont="1" applyBorder="1" applyAlignment="1">
      <alignment horizontal="right" vertical="center"/>
    </xf>
    <xf numFmtId="43" fontId="4" fillId="0" borderId="8" xfId="1" applyFont="1" applyBorder="1" applyAlignment="1">
      <alignment horizontal="right" vertical="center"/>
    </xf>
    <xf numFmtId="10" fontId="4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43" fontId="6" fillId="0" borderId="3" xfId="1" applyFont="1" applyBorder="1" applyAlignment="1">
      <alignment horizontal="right" vertical="center"/>
    </xf>
    <xf numFmtId="10" fontId="6" fillId="0" borderId="3" xfId="2" applyNumberFormat="1" applyFont="1" applyBorder="1" applyAlignment="1">
      <alignment vertical="center"/>
    </xf>
    <xf numFmtId="43" fontId="3" fillId="0" borderId="3" xfId="1" applyFont="1" applyBorder="1" applyAlignment="1">
      <alignment horizontal="right" vertical="center"/>
    </xf>
    <xf numFmtId="10" fontId="3" fillId="0" borderId="3" xfId="2" applyNumberFormat="1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0" fontId="3" fillId="0" borderId="0" xfId="1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1" workbookViewId="0">
      <selection activeCell="I28" sqref="I28"/>
    </sheetView>
  </sheetViews>
  <sheetFormatPr defaultRowHeight="15" x14ac:dyDescent="0.25"/>
  <cols>
    <col min="1" max="1" width="4.7109375" customWidth="1"/>
    <col min="2" max="2" width="6.28515625" customWidth="1"/>
    <col min="3" max="3" width="6" customWidth="1"/>
    <col min="4" max="4" width="35" customWidth="1"/>
    <col min="5" max="6" width="13.5703125" customWidth="1"/>
    <col min="7" max="7" width="7.42578125" customWidth="1"/>
  </cols>
  <sheetData>
    <row r="1" spans="1:7" ht="16.5" customHeight="1" x14ac:dyDescent="0.25">
      <c r="A1" s="1" t="s">
        <v>0</v>
      </c>
      <c r="B1" s="65" t="s">
        <v>1</v>
      </c>
      <c r="C1" s="65"/>
      <c r="D1" s="65"/>
      <c r="E1" s="66" t="s">
        <v>42</v>
      </c>
      <c r="F1" s="66"/>
      <c r="G1" s="2"/>
    </row>
    <row r="2" spans="1:7" ht="46.5" customHeight="1" x14ac:dyDescent="0.25">
      <c r="A2" s="69" t="s">
        <v>45</v>
      </c>
      <c r="B2" s="69"/>
      <c r="C2" s="69"/>
      <c r="D2" s="69"/>
      <c r="E2" s="69"/>
      <c r="F2" s="69"/>
      <c r="G2" s="69"/>
    </row>
    <row r="3" spans="1:7" ht="3.75" customHeight="1" x14ac:dyDescent="0.25">
      <c r="A3" s="67"/>
      <c r="B3" s="68"/>
      <c r="C3" s="68"/>
      <c r="D3" s="68"/>
      <c r="E3" s="68"/>
      <c r="F3" s="68"/>
      <c r="G3" s="68"/>
    </row>
    <row r="4" spans="1:7" ht="20.25" customHeight="1" x14ac:dyDescent="0.25">
      <c r="A4" s="3" t="s">
        <v>2</v>
      </c>
      <c r="B4" s="3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 t="s">
        <v>8</v>
      </c>
    </row>
    <row r="5" spans="1:7" ht="22.5" customHeight="1" x14ac:dyDescent="0.25">
      <c r="A5" s="22">
        <v>700</v>
      </c>
      <c r="B5" s="23"/>
      <c r="C5" s="4"/>
      <c r="D5" s="10" t="s">
        <v>11</v>
      </c>
      <c r="E5" s="24">
        <f>SUM(E6)</f>
        <v>125439</v>
      </c>
      <c r="F5" s="25">
        <f>SUM(F6)</f>
        <v>125313.37</v>
      </c>
      <c r="G5" s="11">
        <f t="shared" ref="G5:G44" si="0">F5/E5</f>
        <v>0.99899847734755531</v>
      </c>
    </row>
    <row r="6" spans="1:7" ht="22.5" customHeight="1" x14ac:dyDescent="0.25">
      <c r="A6" s="26"/>
      <c r="B6" s="27">
        <v>70005</v>
      </c>
      <c r="C6" s="28"/>
      <c r="D6" s="14" t="s">
        <v>12</v>
      </c>
      <c r="E6" s="29">
        <f>SUM(E7:E7)</f>
        <v>125439</v>
      </c>
      <c r="F6" s="30">
        <f>SUM(F7:F7)</f>
        <v>125313.37</v>
      </c>
      <c r="G6" s="31">
        <f t="shared" si="0"/>
        <v>0.99899847734755531</v>
      </c>
    </row>
    <row r="7" spans="1:7" ht="45" x14ac:dyDescent="0.25">
      <c r="A7" s="32"/>
      <c r="B7" s="33"/>
      <c r="C7" s="4">
        <v>2110</v>
      </c>
      <c r="D7" s="18" t="s">
        <v>10</v>
      </c>
      <c r="E7" s="34">
        <v>125439</v>
      </c>
      <c r="F7" s="20">
        <v>125313.37</v>
      </c>
      <c r="G7" s="21">
        <f t="shared" si="0"/>
        <v>0.99899847734755531</v>
      </c>
    </row>
    <row r="8" spans="1:7" ht="22.5" customHeight="1" x14ac:dyDescent="0.25">
      <c r="A8" s="22">
        <v>710</v>
      </c>
      <c r="B8" s="23"/>
      <c r="C8" s="4"/>
      <c r="D8" s="10" t="s">
        <v>13</v>
      </c>
      <c r="E8" s="24">
        <f>SUM(E9+E11)</f>
        <v>835564.05</v>
      </c>
      <c r="F8" s="24">
        <f>SUM(F9+F11)</f>
        <v>835545.98</v>
      </c>
      <c r="G8" s="11">
        <f t="shared" si="0"/>
        <v>0.99997837389006861</v>
      </c>
    </row>
    <row r="9" spans="1:7" ht="22.5" customHeight="1" x14ac:dyDescent="0.25">
      <c r="A9" s="26"/>
      <c r="B9" s="12" t="s">
        <v>14</v>
      </c>
      <c r="C9" s="9"/>
      <c r="D9" s="14" t="s">
        <v>15</v>
      </c>
      <c r="E9" s="29">
        <f>SUM(E10)</f>
        <v>247295.05</v>
      </c>
      <c r="F9" s="29">
        <f>SUM(F10)</f>
        <v>247295.05</v>
      </c>
      <c r="G9" s="31">
        <f t="shared" si="0"/>
        <v>1</v>
      </c>
    </row>
    <row r="10" spans="1:7" ht="45" x14ac:dyDescent="0.25">
      <c r="A10" s="26"/>
      <c r="B10" s="33"/>
      <c r="C10" s="4">
        <v>2110</v>
      </c>
      <c r="D10" s="18" t="s">
        <v>10</v>
      </c>
      <c r="E10" s="34">
        <v>247295.05</v>
      </c>
      <c r="F10" s="20">
        <v>247295.05</v>
      </c>
      <c r="G10" s="21">
        <f t="shared" si="0"/>
        <v>1</v>
      </c>
    </row>
    <row r="11" spans="1:7" ht="22.5" customHeight="1" x14ac:dyDescent="0.25">
      <c r="A11" s="26"/>
      <c r="B11" s="27">
        <v>71015</v>
      </c>
      <c r="C11" s="28"/>
      <c r="D11" s="14" t="s">
        <v>16</v>
      </c>
      <c r="E11" s="29">
        <f>SUM(E12:E12)</f>
        <v>588269</v>
      </c>
      <c r="F11" s="29">
        <f>SUM(F12:F12)</f>
        <v>588250.93000000005</v>
      </c>
      <c r="G11" s="31">
        <f t="shared" si="0"/>
        <v>0.99996928276009789</v>
      </c>
    </row>
    <row r="12" spans="1:7" ht="45" x14ac:dyDescent="0.25">
      <c r="A12" s="26"/>
      <c r="B12" s="35"/>
      <c r="C12" s="4">
        <v>2110</v>
      </c>
      <c r="D12" s="18" t="s">
        <v>10</v>
      </c>
      <c r="E12" s="34">
        <v>588269</v>
      </c>
      <c r="F12" s="20">
        <v>588250.93000000005</v>
      </c>
      <c r="G12" s="21">
        <f t="shared" si="0"/>
        <v>0.99996928276009789</v>
      </c>
    </row>
    <row r="13" spans="1:7" ht="22.5" customHeight="1" x14ac:dyDescent="0.25">
      <c r="A13" s="22">
        <v>750</v>
      </c>
      <c r="B13" s="23"/>
      <c r="C13" s="4"/>
      <c r="D13" s="10" t="s">
        <v>17</v>
      </c>
      <c r="E13" s="24">
        <f>SUM(E14+E16)</f>
        <v>64990.31</v>
      </c>
      <c r="F13" s="24">
        <f>SUM(F14+F16)</f>
        <v>64990.27</v>
      </c>
      <c r="G13" s="11">
        <f t="shared" si="0"/>
        <v>0.99999938452363124</v>
      </c>
    </row>
    <row r="14" spans="1:7" ht="22.5" customHeight="1" x14ac:dyDescent="0.25">
      <c r="A14" s="26"/>
      <c r="B14" s="27">
        <v>75011</v>
      </c>
      <c r="C14" s="28"/>
      <c r="D14" s="14" t="s">
        <v>18</v>
      </c>
      <c r="E14" s="29">
        <f>SUM(E15:E15)</f>
        <v>44775.31</v>
      </c>
      <c r="F14" s="29">
        <f>SUM(F15:F15)</f>
        <v>44775.31</v>
      </c>
      <c r="G14" s="31">
        <f t="shared" si="0"/>
        <v>1</v>
      </c>
    </row>
    <row r="15" spans="1:7" ht="45" x14ac:dyDescent="0.25">
      <c r="A15" s="26"/>
      <c r="B15" s="35"/>
      <c r="C15" s="4">
        <v>2110</v>
      </c>
      <c r="D15" s="18" t="s">
        <v>10</v>
      </c>
      <c r="E15" s="34">
        <v>44775.31</v>
      </c>
      <c r="F15" s="20">
        <v>44775.31</v>
      </c>
      <c r="G15" s="21">
        <f t="shared" si="0"/>
        <v>1</v>
      </c>
    </row>
    <row r="16" spans="1:7" ht="22.5" customHeight="1" x14ac:dyDescent="0.25">
      <c r="A16" s="26"/>
      <c r="B16" s="27">
        <v>75045</v>
      </c>
      <c r="C16" s="28"/>
      <c r="D16" s="14" t="s">
        <v>19</v>
      </c>
      <c r="E16" s="29">
        <f>SUM(E17)</f>
        <v>20215</v>
      </c>
      <c r="F16" s="30">
        <f>SUM(F17)</f>
        <v>20214.96</v>
      </c>
      <c r="G16" s="31">
        <f t="shared" si="0"/>
        <v>0.99999802127133308</v>
      </c>
    </row>
    <row r="17" spans="1:7" ht="45" x14ac:dyDescent="0.25">
      <c r="A17" s="32"/>
      <c r="B17" s="33"/>
      <c r="C17" s="4">
        <v>2110</v>
      </c>
      <c r="D17" s="18" t="s">
        <v>10</v>
      </c>
      <c r="E17" s="34">
        <v>20215</v>
      </c>
      <c r="F17" s="20">
        <v>20214.96</v>
      </c>
      <c r="G17" s="21">
        <f t="shared" si="0"/>
        <v>0.99999802127133308</v>
      </c>
    </row>
    <row r="18" spans="1:7" ht="26.25" customHeight="1" x14ac:dyDescent="0.25">
      <c r="A18" s="36">
        <v>754</v>
      </c>
      <c r="B18" s="37"/>
      <c r="C18" s="38"/>
      <c r="D18" s="10" t="s">
        <v>21</v>
      </c>
      <c r="E18" s="39">
        <f>SUM(E19)</f>
        <v>6067717</v>
      </c>
      <c r="F18" s="39">
        <f>SUM(F19)</f>
        <v>6066525.2200000007</v>
      </c>
      <c r="G18" s="40">
        <f t="shared" si="0"/>
        <v>0.99980358675264525</v>
      </c>
    </row>
    <row r="19" spans="1:7" ht="26.25" customHeight="1" x14ac:dyDescent="0.25">
      <c r="A19" s="26"/>
      <c r="B19" s="41">
        <v>75411</v>
      </c>
      <c r="C19" s="28"/>
      <c r="D19" s="14" t="s">
        <v>22</v>
      </c>
      <c r="E19" s="29">
        <f>SUM(E20:E21)</f>
        <v>6067717</v>
      </c>
      <c r="F19" s="29">
        <f>SUM(F20:F21)</f>
        <v>6066525.2200000007</v>
      </c>
      <c r="G19" s="31">
        <f t="shared" si="0"/>
        <v>0.99980358675264525</v>
      </c>
    </row>
    <row r="20" spans="1:7" ht="46.5" customHeight="1" x14ac:dyDescent="0.25">
      <c r="A20" s="26"/>
      <c r="B20" s="42"/>
      <c r="C20" s="4">
        <v>2110</v>
      </c>
      <c r="D20" s="18" t="s">
        <v>10</v>
      </c>
      <c r="E20" s="34">
        <v>5867717</v>
      </c>
      <c r="F20" s="20">
        <v>5866725.2400000002</v>
      </c>
      <c r="G20" s="21">
        <f t="shared" si="0"/>
        <v>0.99983098026029549</v>
      </c>
    </row>
    <row r="21" spans="1:7" ht="46.5" customHeight="1" x14ac:dyDescent="0.25">
      <c r="A21" s="26"/>
      <c r="B21" s="42"/>
      <c r="C21" s="4">
        <v>6410</v>
      </c>
      <c r="D21" s="18" t="s">
        <v>46</v>
      </c>
      <c r="E21" s="34">
        <v>200000</v>
      </c>
      <c r="F21" s="20">
        <v>199799.98</v>
      </c>
      <c r="G21" s="21">
        <f t="shared" si="0"/>
        <v>0.99899990000000005</v>
      </c>
    </row>
    <row r="22" spans="1:7" ht="22.5" customHeight="1" x14ac:dyDescent="0.25">
      <c r="A22" s="43">
        <v>755</v>
      </c>
      <c r="B22" s="44"/>
      <c r="C22" s="9"/>
      <c r="D22" s="45" t="s">
        <v>23</v>
      </c>
      <c r="E22" s="46">
        <f>SUM(E23)</f>
        <v>198000</v>
      </c>
      <c r="F22" s="46">
        <f>SUM(F23)</f>
        <v>198000</v>
      </c>
      <c r="G22" s="16">
        <f t="shared" si="0"/>
        <v>1</v>
      </c>
    </row>
    <row r="23" spans="1:7" ht="22.5" customHeight="1" x14ac:dyDescent="0.25">
      <c r="A23" s="26"/>
      <c r="B23" s="12" t="s">
        <v>24</v>
      </c>
      <c r="C23" s="9"/>
      <c r="D23" s="14" t="s">
        <v>25</v>
      </c>
      <c r="E23" s="15">
        <f>SUM(E24)</f>
        <v>198000</v>
      </c>
      <c r="F23" s="15">
        <f>SUM(F24)</f>
        <v>198000</v>
      </c>
      <c r="G23" s="31">
        <f t="shared" si="0"/>
        <v>1</v>
      </c>
    </row>
    <row r="24" spans="1:7" ht="44.25" customHeight="1" x14ac:dyDescent="0.25">
      <c r="A24" s="32"/>
      <c r="B24" s="17"/>
      <c r="C24" s="9" t="s">
        <v>9</v>
      </c>
      <c r="D24" s="18" t="s">
        <v>10</v>
      </c>
      <c r="E24" s="19">
        <v>198000</v>
      </c>
      <c r="F24" s="20">
        <v>198000</v>
      </c>
      <c r="G24" s="21">
        <f t="shared" si="0"/>
        <v>1</v>
      </c>
    </row>
    <row r="25" spans="1:7" ht="20.25" customHeight="1" x14ac:dyDescent="0.25">
      <c r="A25" s="43">
        <v>801</v>
      </c>
      <c r="B25" s="44"/>
      <c r="C25" s="9"/>
      <c r="D25" s="45" t="s">
        <v>26</v>
      </c>
      <c r="E25" s="46">
        <f>SUM(E26)</f>
        <v>26337.46</v>
      </c>
      <c r="F25" s="46">
        <f>SUM(F26)</f>
        <v>26337.45</v>
      </c>
      <c r="G25" s="16">
        <f t="shared" si="0"/>
        <v>0.99999962031266498</v>
      </c>
    </row>
    <row r="26" spans="1:7" ht="43.5" customHeight="1" x14ac:dyDescent="0.25">
      <c r="A26" s="32"/>
      <c r="B26" s="13" t="s">
        <v>27</v>
      </c>
      <c r="C26" s="9"/>
      <c r="D26" s="14" t="s">
        <v>41</v>
      </c>
      <c r="E26" s="15">
        <f>SUM(E27)</f>
        <v>26337.46</v>
      </c>
      <c r="F26" s="15">
        <f>SUM(F27)</f>
        <v>26337.45</v>
      </c>
      <c r="G26" s="31">
        <f t="shared" si="0"/>
        <v>0.99999962031266498</v>
      </c>
    </row>
    <row r="27" spans="1:7" ht="45" x14ac:dyDescent="0.25">
      <c r="A27" s="3"/>
      <c r="B27" s="64"/>
      <c r="C27" s="9" t="s">
        <v>9</v>
      </c>
      <c r="D27" s="18" t="s">
        <v>10</v>
      </c>
      <c r="E27" s="19">
        <v>26337.46</v>
      </c>
      <c r="F27" s="34">
        <v>26337.45</v>
      </c>
      <c r="G27" s="21">
        <f t="shared" si="0"/>
        <v>0.99999962031266498</v>
      </c>
    </row>
    <row r="28" spans="1:7" ht="20.25" customHeight="1" x14ac:dyDescent="0.25">
      <c r="A28" s="22">
        <v>851</v>
      </c>
      <c r="B28" s="23"/>
      <c r="C28" s="4"/>
      <c r="D28" s="10" t="s">
        <v>28</v>
      </c>
      <c r="E28" s="24">
        <f>SUM(E29)</f>
        <v>1134912.3999999999</v>
      </c>
      <c r="F28" s="24">
        <f>SUM(F29)</f>
        <v>1108997.6000000001</v>
      </c>
      <c r="G28" s="11">
        <f t="shared" si="0"/>
        <v>0.97716581473600972</v>
      </c>
    </row>
    <row r="29" spans="1:7" ht="33.75" customHeight="1" x14ac:dyDescent="0.25">
      <c r="A29" s="26"/>
      <c r="B29" s="27">
        <v>85156</v>
      </c>
      <c r="C29" s="28"/>
      <c r="D29" s="14" t="s">
        <v>29</v>
      </c>
      <c r="E29" s="29">
        <f>SUM(E30)</f>
        <v>1134912.3999999999</v>
      </c>
      <c r="F29" s="30">
        <f>SUM(F30)</f>
        <v>1108997.6000000001</v>
      </c>
      <c r="G29" s="31">
        <f t="shared" si="0"/>
        <v>0.97716581473600972</v>
      </c>
    </row>
    <row r="30" spans="1:7" ht="45" x14ac:dyDescent="0.25">
      <c r="A30" s="32"/>
      <c r="B30" s="33"/>
      <c r="C30" s="4">
        <v>2110</v>
      </c>
      <c r="D30" s="18" t="s">
        <v>10</v>
      </c>
      <c r="E30" s="34">
        <v>1134912.3999999999</v>
      </c>
      <c r="F30" s="20">
        <v>1108997.6000000001</v>
      </c>
      <c r="G30" s="21">
        <f t="shared" si="0"/>
        <v>0.97716581473600972</v>
      </c>
    </row>
    <row r="31" spans="1:7" ht="22.5" customHeight="1" x14ac:dyDescent="0.25">
      <c r="A31" s="22">
        <v>852</v>
      </c>
      <c r="B31" s="23"/>
      <c r="C31" s="4"/>
      <c r="D31" s="10" t="s">
        <v>30</v>
      </c>
      <c r="E31" s="24">
        <f>E32</f>
        <v>1019919.2</v>
      </c>
      <c r="F31" s="24">
        <f>F32</f>
        <v>1019919.2</v>
      </c>
      <c r="G31" s="11">
        <f>F31/E31</f>
        <v>1</v>
      </c>
    </row>
    <row r="32" spans="1:7" ht="20.25" customHeight="1" x14ac:dyDescent="0.25">
      <c r="A32" s="61"/>
      <c r="B32" s="12" t="s">
        <v>31</v>
      </c>
      <c r="C32" s="13"/>
      <c r="D32" s="14" t="s">
        <v>32</v>
      </c>
      <c r="E32" s="29">
        <f>SUM(E33)</f>
        <v>1019919.2</v>
      </c>
      <c r="F32" s="30">
        <f>SUM(F33)</f>
        <v>1019919.2</v>
      </c>
      <c r="G32" s="47">
        <f>F32/E32</f>
        <v>1</v>
      </c>
    </row>
    <row r="33" spans="1:7" ht="45" x14ac:dyDescent="0.25">
      <c r="A33" s="61"/>
      <c r="B33" s="17"/>
      <c r="C33" s="9" t="s">
        <v>9</v>
      </c>
      <c r="D33" s="18" t="s">
        <v>10</v>
      </c>
      <c r="E33" s="34">
        <v>1019919.2</v>
      </c>
      <c r="F33" s="20">
        <v>1019919.2</v>
      </c>
      <c r="G33" s="48">
        <f>F33/E33</f>
        <v>1</v>
      </c>
    </row>
    <row r="34" spans="1:7" ht="24.75" customHeight="1" x14ac:dyDescent="0.25">
      <c r="A34" s="22">
        <v>853</v>
      </c>
      <c r="B34" s="62"/>
      <c r="C34" s="4"/>
      <c r="D34" s="10" t="s">
        <v>33</v>
      </c>
      <c r="E34" s="24">
        <f>SUM(E35+E37)</f>
        <v>366007</v>
      </c>
      <c r="F34" s="24">
        <f>SUM(F35+F37)</f>
        <v>358057.57</v>
      </c>
      <c r="G34" s="11">
        <f t="shared" si="0"/>
        <v>0.97828066129882763</v>
      </c>
    </row>
    <row r="35" spans="1:7" ht="23.25" customHeight="1" x14ac:dyDescent="0.25">
      <c r="A35" s="26"/>
      <c r="B35" s="27">
        <v>85321</v>
      </c>
      <c r="C35" s="28"/>
      <c r="D35" s="14" t="s">
        <v>34</v>
      </c>
      <c r="E35" s="29">
        <f>SUM(E36)</f>
        <v>330367</v>
      </c>
      <c r="F35" s="29">
        <f>SUM(F36)</f>
        <v>322417.57</v>
      </c>
      <c r="G35" s="31">
        <f t="shared" si="0"/>
        <v>0.97593757851117091</v>
      </c>
    </row>
    <row r="36" spans="1:7" ht="45" x14ac:dyDescent="0.25">
      <c r="A36" s="26"/>
      <c r="B36" s="35"/>
      <c r="C36" s="43">
        <v>2110</v>
      </c>
      <c r="D36" s="49" t="s">
        <v>10</v>
      </c>
      <c r="E36" s="50">
        <v>330367</v>
      </c>
      <c r="F36" s="51">
        <v>322417.57</v>
      </c>
      <c r="G36" s="52">
        <f t="shared" si="0"/>
        <v>0.97593757851117091</v>
      </c>
    </row>
    <row r="37" spans="1:7" ht="20.25" customHeight="1" x14ac:dyDescent="0.25">
      <c r="A37" s="26"/>
      <c r="B37" s="27">
        <v>85395</v>
      </c>
      <c r="C37" s="28"/>
      <c r="D37" s="14" t="s">
        <v>20</v>
      </c>
      <c r="E37" s="29">
        <f>SUM(E38)</f>
        <v>35640</v>
      </c>
      <c r="F37" s="29">
        <f>SUM(F38)</f>
        <v>35640</v>
      </c>
      <c r="G37" s="31">
        <f t="shared" ref="G37:G38" si="1">F37/E37</f>
        <v>1</v>
      </c>
    </row>
    <row r="38" spans="1:7" ht="45" x14ac:dyDescent="0.25">
      <c r="A38" s="26"/>
      <c r="B38" s="35"/>
      <c r="C38" s="43">
        <v>2110</v>
      </c>
      <c r="D38" s="49" t="s">
        <v>10</v>
      </c>
      <c r="E38" s="50">
        <v>35640</v>
      </c>
      <c r="F38" s="51">
        <v>35640</v>
      </c>
      <c r="G38" s="52">
        <f t="shared" si="1"/>
        <v>1</v>
      </c>
    </row>
    <row r="39" spans="1:7" ht="22.5" customHeight="1" x14ac:dyDescent="0.25">
      <c r="A39" s="43">
        <v>855</v>
      </c>
      <c r="B39" s="53"/>
      <c r="C39" s="43"/>
      <c r="D39" s="54" t="s">
        <v>35</v>
      </c>
      <c r="E39" s="55">
        <f>SUM(E40+E42)</f>
        <v>237748</v>
      </c>
      <c r="F39" s="55">
        <f>SUM(F40+F42)</f>
        <v>237746.7</v>
      </c>
      <c r="G39" s="56">
        <f t="shared" si="0"/>
        <v>0.99999453202550603</v>
      </c>
    </row>
    <row r="40" spans="1:7" ht="20.25" customHeight="1" x14ac:dyDescent="0.25">
      <c r="A40" s="26"/>
      <c r="B40" s="12" t="s">
        <v>36</v>
      </c>
      <c r="C40" s="13"/>
      <c r="D40" s="14" t="s">
        <v>37</v>
      </c>
      <c r="E40" s="57">
        <f>SUM(E41)</f>
        <v>179015</v>
      </c>
      <c r="F40" s="57">
        <f>SUM(F41)</f>
        <v>179014.34</v>
      </c>
      <c r="G40" s="58">
        <f t="shared" si="0"/>
        <v>0.99999631315811521</v>
      </c>
    </row>
    <row r="41" spans="1:7" ht="70.5" customHeight="1" x14ac:dyDescent="0.25">
      <c r="A41" s="26"/>
      <c r="B41" s="17"/>
      <c r="C41" s="9" t="s">
        <v>38</v>
      </c>
      <c r="D41" s="59" t="s">
        <v>39</v>
      </c>
      <c r="E41" s="50">
        <v>179015</v>
      </c>
      <c r="F41" s="51">
        <v>179014.34</v>
      </c>
      <c r="G41" s="52">
        <f t="shared" si="0"/>
        <v>0.99999631315811521</v>
      </c>
    </row>
    <row r="42" spans="1:7" ht="23.25" customHeight="1" x14ac:dyDescent="0.25">
      <c r="A42" s="26"/>
      <c r="B42" s="63" t="s">
        <v>43</v>
      </c>
      <c r="C42" s="13"/>
      <c r="D42" s="14" t="s">
        <v>44</v>
      </c>
      <c r="E42" s="57">
        <f>SUM(E43)</f>
        <v>58733</v>
      </c>
      <c r="F42" s="57">
        <f>SUM(F43)</f>
        <v>58732.36</v>
      </c>
      <c r="G42" s="58">
        <f t="shared" si="0"/>
        <v>0.99998910322987078</v>
      </c>
    </row>
    <row r="43" spans="1:7" ht="69.75" customHeight="1" x14ac:dyDescent="0.25">
      <c r="A43" s="26"/>
      <c r="B43" s="17"/>
      <c r="C43" s="9" t="s">
        <v>38</v>
      </c>
      <c r="D43" s="59" t="s">
        <v>39</v>
      </c>
      <c r="E43" s="50">
        <v>58733</v>
      </c>
      <c r="F43" s="51">
        <v>58732.36</v>
      </c>
      <c r="G43" s="52">
        <f t="shared" si="0"/>
        <v>0.99998910322987078</v>
      </c>
    </row>
    <row r="44" spans="1:7" ht="19.5" customHeight="1" x14ac:dyDescent="0.25">
      <c r="A44" s="3"/>
      <c r="B44" s="60"/>
      <c r="C44" s="4"/>
      <c r="D44" s="10" t="s">
        <v>40</v>
      </c>
      <c r="E44" s="24">
        <f>SUM(E5+E8+E13+E18+E22+E25+E28+E31+E34+E39)</f>
        <v>10076634.42</v>
      </c>
      <c r="F44" s="24">
        <f>SUM(F5+F8+F13+F18+F22+F25+F28+F31+F34+F39)</f>
        <v>10041433.359999999</v>
      </c>
      <c r="G44" s="11">
        <f t="shared" si="0"/>
        <v>0.99650666497038598</v>
      </c>
    </row>
  </sheetData>
  <mergeCells count="4">
    <mergeCell ref="B1:D1"/>
    <mergeCell ref="E1:F1"/>
    <mergeCell ref="A2:G2"/>
    <mergeCell ref="A3:G3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2023-03-08T08:17:04Z</cp:lastPrinted>
  <dcterms:created xsi:type="dcterms:W3CDTF">2019-03-22T14:18:25Z</dcterms:created>
  <dcterms:modified xsi:type="dcterms:W3CDTF">2023-03-08T08:18:20Z</dcterms:modified>
</cp:coreProperties>
</file>